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9"/>
  <workbookPr defaultThemeVersion="166925"/>
  <mc:AlternateContent xmlns:mc="http://schemas.openxmlformats.org/markup-compatibility/2006">
    <mc:Choice Requires="x15">
      <x15ac:absPath xmlns:x15ac="http://schemas.microsoft.com/office/spreadsheetml/2010/11/ac" url="https://coboxedoptimus.sharepoint.com/sites/InformatieenBeveiligingOptimus/Gedeelde documenten/0.0 Beleidsdocumenten en bijlage Normenkader IBP/"/>
    </mc:Choice>
  </mc:AlternateContent>
  <xr:revisionPtr revIDLastSave="0" documentId="8_{3976A564-317F-44E6-BE2C-AAFE4415ED2B}" xr6:coauthVersionLast="47" xr6:coauthVersionMax="47" xr10:uidLastSave="{00000000-0000-0000-0000-000000000000}"/>
  <bookViews>
    <workbookView xWindow="28680" yWindow="-120" windowWidth="51840" windowHeight="21120" xr2:uid="{00000000-000D-0000-FFFF-FFFF00000000}"/>
  </bookViews>
  <sheets>
    <sheet name="Voorpagina" sheetId="5" r:id="rId1"/>
    <sheet name="Risico Kern ICTmiddelen" sheetId="3" r:id="rId2"/>
    <sheet name="Risico Optimusbreed IT matrix " sheetId="1" state="hidden" r:id="rId3"/>
    <sheet name="Risicobeoordeling" sheetId="7" r:id="rId4"/>
    <sheet name="Risicobeeld LVS- ParnasSys" sheetId="6" state="hidden" r:id="rId5"/>
    <sheet name="Risico Optimusbreed Matrix" sheetId="8" r:id="rId6"/>
    <sheet name="Landelijk risicobeeld 2023" sheetId="4" r:id="rId7"/>
    <sheet name="Achtergrond informatie" sheetId="2" r:id="rId8"/>
  </sheets>
  <definedNames>
    <definedName name="_xlnm._FilterDatabase" localSheetId="1" hidden="1">'Risico Kern ICTmiddelen'!$A$14:$L$29</definedName>
    <definedName name="_ftn1" localSheetId="6">'Landelijk risicobeeld 2023'!$B$53</definedName>
    <definedName name="_ftnref1" localSheetId="6">'Landelijk risicobeeld 2023'!$B$74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3" l="1"/>
  <c r="H157" i="8"/>
  <c r="H156" i="8"/>
  <c r="H123" i="8"/>
  <c r="H158" i="8"/>
  <c r="H153" i="8"/>
  <c r="H152" i="8"/>
  <c r="H151" i="8"/>
  <c r="H150" i="8"/>
  <c r="H149" i="8"/>
  <c r="H148" i="8"/>
  <c r="H145" i="8"/>
  <c r="H144" i="8"/>
  <c r="H143" i="8"/>
  <c r="H142" i="8"/>
  <c r="H141" i="8"/>
  <c r="H138" i="8"/>
  <c r="H137" i="8"/>
  <c r="H136" i="8"/>
  <c r="H135" i="8"/>
  <c r="H134" i="8"/>
  <c r="H133" i="8"/>
  <c r="H129" i="8"/>
  <c r="H125" i="8"/>
  <c r="H124" i="8"/>
  <c r="H122" i="8"/>
  <c r="H121" i="8"/>
  <c r="H120" i="8"/>
  <c r="H119" i="8"/>
  <c r="H116" i="8"/>
  <c r="H115" i="8"/>
  <c r="H112" i="8"/>
  <c r="H111" i="8"/>
  <c r="H110" i="8"/>
  <c r="H109" i="8"/>
  <c r="H108" i="8"/>
  <c r="H107" i="8"/>
  <c r="H105" i="8"/>
  <c r="H104" i="8"/>
  <c r="H103" i="8"/>
  <c r="H102" i="8"/>
  <c r="H99" i="8"/>
  <c r="H98" i="8"/>
  <c r="H97" i="8"/>
  <c r="H96" i="8"/>
  <c r="H90" i="8"/>
  <c r="H89" i="8"/>
  <c r="H86" i="8"/>
  <c r="H85" i="8"/>
  <c r="H84" i="8"/>
  <c r="H83" i="8"/>
  <c r="H82" i="8"/>
  <c r="H81" i="8"/>
  <c r="H80" i="8"/>
  <c r="H79" i="8"/>
  <c r="H66" i="8"/>
  <c r="H65" i="8"/>
  <c r="H64" i="8"/>
  <c r="H62" i="8"/>
  <c r="H61" i="8"/>
  <c r="H60" i="8"/>
  <c r="H59" i="8"/>
  <c r="H58" i="8"/>
  <c r="H57" i="8"/>
  <c r="H56" i="8"/>
  <c r="H53" i="8"/>
  <c r="H52" i="8"/>
  <c r="H51" i="8"/>
  <c r="H50" i="8"/>
  <c r="H49" i="8"/>
  <c r="H48" i="8"/>
  <c r="H46" i="8"/>
  <c r="H45" i="8"/>
  <c r="H44" i="8"/>
  <c r="H43" i="8"/>
  <c r="H42" i="8"/>
  <c r="H41" i="8"/>
  <c r="H40" i="8"/>
  <c r="H32" i="8"/>
  <c r="H31" i="8"/>
  <c r="H30" i="8"/>
  <c r="H29" i="8"/>
  <c r="H28" i="8"/>
  <c r="H27" i="8"/>
  <c r="H26" i="8"/>
  <c r="H25" i="8"/>
  <c r="H24" i="8"/>
  <c r="H23" i="8"/>
  <c r="H22" i="8"/>
  <c r="H21" i="8"/>
  <c r="H20" i="8"/>
  <c r="H19" i="8"/>
  <c r="H16" i="8"/>
  <c r="H15" i="8"/>
  <c r="H14" i="8"/>
  <c r="H13" i="8"/>
  <c r="H12" i="8"/>
  <c r="H11" i="8"/>
  <c r="H10" i="8"/>
  <c r="H9" i="8"/>
  <c r="H8" i="8"/>
  <c r="H7" i="8"/>
  <c r="H6" i="8"/>
  <c r="H5" i="8"/>
  <c r="H4" i="8"/>
  <c r="H3" i="8"/>
  <c r="L26" i="3"/>
  <c r="L29" i="3"/>
  <c r="L28" i="3"/>
  <c r="L21" i="3"/>
  <c r="L20" i="3"/>
  <c r="L25" i="3"/>
  <c r="L24" i="3"/>
  <c r="L23" i="3"/>
  <c r="L19" i="3"/>
  <c r="L18" i="3"/>
  <c r="L22" i="3"/>
  <c r="L27" i="3"/>
  <c r="L17" i="3"/>
  <c r="L16" i="3"/>
  <c r="L15" i="3"/>
  <c r="L10" i="3"/>
  <c r="L9" i="3"/>
  <c r="L8" i="3"/>
  <c r="L7" i="3"/>
  <c r="L6" i="3"/>
  <c r="L5" i="3"/>
  <c r="H68" i="8"/>
  <c r="K3" i="1"/>
  <c r="K168" i="1"/>
  <c r="K167" i="1"/>
  <c r="K166" i="1"/>
  <c r="K165" i="1"/>
  <c r="K164" i="1"/>
  <c r="K163" i="1"/>
  <c r="K162" i="1"/>
  <c r="K161" i="1"/>
  <c r="K160" i="1"/>
  <c r="K157" i="1"/>
  <c r="K156" i="1"/>
  <c r="K45" i="1"/>
  <c r="K152" i="1"/>
  <c r="K151" i="1"/>
  <c r="K153" i="1"/>
  <c r="K149" i="1"/>
  <c r="K148" i="1"/>
  <c r="K44" i="1"/>
  <c r="K144" i="1"/>
  <c r="K143" i="1"/>
  <c r="K142" i="1"/>
  <c r="K141" i="1"/>
  <c r="K150" i="1"/>
  <c r="K145" i="1"/>
  <c r="K136" i="1"/>
  <c r="K135" i="1"/>
  <c r="K134" i="1"/>
  <c r="K133" i="1"/>
  <c r="K132" i="1"/>
  <c r="K42" i="1"/>
  <c r="K125" i="1"/>
  <c r="K138" i="1"/>
  <c r="K123" i="1"/>
  <c r="K122" i="1"/>
  <c r="K121" i="1"/>
  <c r="K120" i="1"/>
  <c r="K119" i="1"/>
  <c r="K116" i="1"/>
  <c r="K115" i="1"/>
  <c r="K32" i="1"/>
  <c r="K111" i="1"/>
  <c r="K110" i="1"/>
  <c r="K109" i="1"/>
  <c r="K137" i="1"/>
  <c r="K107" i="1"/>
  <c r="K104" i="1"/>
  <c r="K103" i="1"/>
  <c r="K102" i="1"/>
  <c r="K99" i="1"/>
  <c r="K98" i="1"/>
  <c r="K97" i="1"/>
  <c r="K96" i="1"/>
  <c r="K93" i="1"/>
  <c r="K92" i="1"/>
  <c r="K91" i="1"/>
  <c r="K90" i="1"/>
  <c r="K129" i="1"/>
  <c r="K86" i="1"/>
  <c r="K124" i="1"/>
  <c r="K112" i="1"/>
  <c r="K83" i="1"/>
  <c r="K108" i="1"/>
  <c r="K89" i="1"/>
  <c r="K80" i="1"/>
  <c r="K20" i="1"/>
  <c r="K76" i="1"/>
  <c r="K75" i="1"/>
  <c r="K74" i="1"/>
  <c r="K73" i="1"/>
  <c r="K70" i="1"/>
  <c r="K69" i="1"/>
  <c r="K66" i="1"/>
  <c r="K65" i="1"/>
  <c r="K64" i="1"/>
  <c r="K63" i="1"/>
  <c r="K62" i="1"/>
  <c r="K61" i="1"/>
  <c r="K85" i="1"/>
  <c r="K59" i="1"/>
  <c r="K58" i="1"/>
  <c r="K57" i="1"/>
  <c r="K84" i="1"/>
  <c r="K53" i="1"/>
  <c r="K82" i="1"/>
  <c r="K51" i="1"/>
  <c r="K81" i="1"/>
  <c r="K79" i="1"/>
  <c r="K48" i="1"/>
  <c r="K47" i="1"/>
  <c r="K60" i="1"/>
  <c r="K7" i="1"/>
  <c r="K56" i="1"/>
  <c r="K43" i="1"/>
  <c r="K52" i="1"/>
  <c r="K41" i="1"/>
  <c r="K40" i="1"/>
  <c r="K39" i="1"/>
  <c r="K38" i="1"/>
  <c r="K37" i="1"/>
  <c r="K36" i="1"/>
  <c r="K35" i="1"/>
  <c r="K50" i="1"/>
  <c r="K31" i="1"/>
  <c r="K30" i="1"/>
  <c r="K29" i="1"/>
  <c r="K28" i="1"/>
  <c r="K27" i="1"/>
  <c r="K26" i="1"/>
  <c r="K25" i="1"/>
  <c r="K24" i="1"/>
  <c r="K23" i="1"/>
  <c r="K22" i="1"/>
  <c r="K21" i="1"/>
  <c r="K49" i="1"/>
  <c r="K19" i="1"/>
  <c r="K16" i="1"/>
  <c r="K15" i="1"/>
  <c r="K14" i="1"/>
  <c r="K13" i="1"/>
  <c r="K12" i="1"/>
  <c r="K11" i="1"/>
  <c r="K10" i="1"/>
  <c r="K9" i="1"/>
  <c r="K8" i="1"/>
  <c r="K46" i="1"/>
  <c r="K6" i="1"/>
  <c r="K5" i="1"/>
  <c r="K4" i="1"/>
  <c r="H65" i="1"/>
  <c r="H7" i="1"/>
  <c r="H4" i="1" l="1"/>
  <c r="H5" i="1" l="1"/>
  <c r="H6" i="1"/>
  <c r="H46" i="1"/>
  <c r="H8" i="1"/>
  <c r="H9" i="1"/>
  <c r="H10" i="1"/>
  <c r="H11" i="1"/>
  <c r="H12" i="1"/>
  <c r="H13" i="1"/>
  <c r="H14" i="1"/>
  <c r="H15" i="1"/>
  <c r="H16" i="1"/>
  <c r="H19" i="1"/>
  <c r="H49" i="1"/>
  <c r="H21" i="1"/>
  <c r="H22" i="1"/>
  <c r="H23" i="1"/>
  <c r="H24" i="1"/>
  <c r="H25" i="1"/>
  <c r="H26" i="1"/>
  <c r="H27" i="1"/>
  <c r="H28" i="1"/>
  <c r="H29" i="1"/>
  <c r="H30" i="1"/>
  <c r="H31" i="1"/>
  <c r="H50" i="1"/>
  <c r="H35" i="1"/>
  <c r="H35" i="8" s="1"/>
  <c r="H36" i="1"/>
  <c r="H36" i="8" s="1"/>
  <c r="H37" i="1"/>
  <c r="H37" i="8" s="1"/>
  <c r="H38" i="1"/>
  <c r="H38" i="8" s="1"/>
  <c r="H39" i="1"/>
  <c r="H39" i="8" s="1"/>
  <c r="H40" i="1"/>
  <c r="H41" i="1"/>
  <c r="H52" i="1"/>
  <c r="H43" i="1"/>
  <c r="H56" i="1"/>
  <c r="H60" i="1"/>
  <c r="H47" i="1"/>
  <c r="H48" i="1"/>
  <c r="H79" i="1"/>
  <c r="H81" i="1"/>
  <c r="H51" i="1"/>
  <c r="H82" i="1"/>
  <c r="H53" i="1"/>
  <c r="H84" i="1"/>
  <c r="H57" i="1"/>
  <c r="H58" i="1"/>
  <c r="H59" i="1"/>
  <c r="H85" i="1"/>
  <c r="H61" i="1"/>
  <c r="H62" i="1"/>
  <c r="H63" i="1"/>
  <c r="H64" i="1"/>
  <c r="H66" i="1"/>
  <c r="H69" i="1"/>
  <c r="H69" i="8" s="1"/>
  <c r="H70" i="1"/>
  <c r="H70" i="8" s="1"/>
  <c r="H73" i="1"/>
  <c r="H73" i="8" s="1"/>
  <c r="H74" i="1"/>
  <c r="H74" i="8" s="1"/>
  <c r="H75" i="1"/>
  <c r="H75" i="8" s="1"/>
  <c r="H76" i="1"/>
  <c r="H76" i="8" s="1"/>
  <c r="H20" i="1"/>
  <c r="H80" i="1"/>
  <c r="H89" i="1"/>
  <c r="H108" i="1"/>
  <c r="H83" i="1"/>
  <c r="H112" i="1"/>
  <c r="H124" i="1"/>
  <c r="H86" i="1"/>
  <c r="H129" i="1"/>
  <c r="H90" i="1"/>
  <c r="H91" i="1"/>
  <c r="H91" i="8" s="1"/>
  <c r="H92" i="1"/>
  <c r="H92" i="8" s="1"/>
  <c r="H93" i="1"/>
  <c r="H93" i="8" s="1"/>
  <c r="H96" i="1"/>
  <c r="H97" i="1"/>
  <c r="H98" i="1"/>
  <c r="H99" i="1"/>
  <c r="H102" i="1"/>
  <c r="H103" i="1"/>
  <c r="H104" i="1"/>
  <c r="H107" i="1"/>
  <c r="H137" i="1"/>
  <c r="H109" i="1"/>
  <c r="H110" i="1"/>
  <c r="H111" i="1"/>
  <c r="H32" i="1"/>
  <c r="H115" i="1"/>
  <c r="H116" i="1"/>
  <c r="H119" i="1"/>
  <c r="H120" i="1"/>
  <c r="H121" i="1"/>
  <c r="H122" i="1"/>
  <c r="H123" i="1"/>
  <c r="H138" i="1"/>
  <c r="H125" i="1"/>
  <c r="H42" i="1"/>
  <c r="H132" i="1"/>
  <c r="H133" i="1"/>
  <c r="H134" i="1"/>
  <c r="H135" i="1"/>
  <c r="H136" i="1"/>
  <c r="H145" i="1"/>
  <c r="H150" i="1"/>
  <c r="H141" i="1"/>
  <c r="H142" i="1"/>
  <c r="H143" i="1"/>
  <c r="H144" i="1"/>
  <c r="H44" i="1"/>
  <c r="H148" i="1"/>
  <c r="H149" i="1"/>
  <c r="H153" i="1"/>
  <c r="H151" i="1"/>
  <c r="H152" i="1"/>
  <c r="H45" i="1"/>
  <c r="H156" i="1"/>
  <c r="H157" i="1"/>
  <c r="H160" i="1"/>
  <c r="H161" i="1"/>
  <c r="H162" i="1"/>
  <c r="H163" i="1"/>
  <c r="H164" i="1"/>
  <c r="H165" i="1"/>
  <c r="H166" i="1"/>
  <c r="H167" i="1"/>
  <c r="H168" i="1"/>
  <c r="H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tc={F6F49A32-8B99-43C5-A0C7-D1C77EA2EC95}</author>
    <author>tc={B161D61A-C66C-4E33-AD03-09F622FFE164}</author>
  </authors>
  <commentList>
    <comment ref="K1" authorId="0" shapeId="0" xr:uid="{F6F49A32-8B99-43C5-A0C7-D1C77EA2EC95}">
      <text>
        <t xml:space="preserve">[Threaded comment]
Your version of Excel allows you to read this threaded comment; however, any edits to it will get removed if the file is opened in a newer version of Excel. Learn more: https://go.microsoft.com/fwlink/?linkid=870924
Comment:
    Nog in te vullen
</t>
      </text>
    </comment>
    <comment ref="J2" authorId="1" shapeId="0" xr:uid="{B161D61A-C66C-4E33-AD03-09F622FFE164}">
      <text>
        <t xml:space="preserve">[Threaded comment]
Your version of Excel allows you to read this threaded comment; however, any edits to it will get removed if the file is opened in a newer version of Excel. Learn more: https://go.microsoft.com/fwlink/?linkid=870924
Comment:
    Risico Beheersing heeft nog de nodige beschouwing nodig!! 
</t>
      </text>
    </comment>
  </commentList>
</comments>
</file>

<file path=xl/sharedStrings.xml><?xml version="1.0" encoding="utf-8"?>
<sst xmlns="http://schemas.openxmlformats.org/spreadsheetml/2006/main" count="2112" uniqueCount="682">
  <si>
    <t>Titel document:</t>
  </si>
  <si>
    <t>ICT Risico matrix</t>
  </si>
  <si>
    <t>Versiedatum:</t>
  </si>
  <si>
    <t>IBP Classificatie:</t>
  </si>
  <si>
    <t>Intern</t>
  </si>
  <si>
    <t>Goedgekeurd door:</t>
  </si>
  <si>
    <t>Aangebracht wijzigingen (versieblad)</t>
  </si>
  <si>
    <t>Datum</t>
  </si>
  <si>
    <t>Omschrijving van de aanpassing</t>
  </si>
  <si>
    <t>Gewijzigd door</t>
  </si>
  <si>
    <t>Tabbladen aangemaakt, inhoud toegevoegd.</t>
  </si>
  <si>
    <t>A.Verwijst</t>
  </si>
  <si>
    <t>Risicomatrix, zo goed als mogelijk grotendeels ingevuld</t>
  </si>
  <si>
    <t>Aantal onderdelen die niet van toepassing lijken te zijn (als gehele regel) verborgen</t>
  </si>
  <si>
    <t>Toevoeging overzicht Risicobeeld LVS ParnasSys gebruik op scholen</t>
  </si>
  <si>
    <t>Risicobeoordeling en methodologie toegevoegd</t>
  </si>
  <si>
    <t>Risico Optimusbreed IT matrix totalen ingevuld, (zo goed als we kunnen)</t>
  </si>
  <si>
    <t>Document kan beschouwd worden door Alex</t>
  </si>
  <si>
    <t>Risicoscores Kern ICT- middelen bijgewerkt. (gecorrigeerd n.a.v. risicomatrix uit beleid) ,  kolom risico-eigenaar toegevoegd.</t>
  </si>
  <si>
    <t>INHOUDSOPGAVE</t>
  </si>
  <si>
    <t>1.1 LANDERLIJK RISICOBEELD</t>
  </si>
  <si>
    <t>1.2 RISICO BEPALING OPTIMUS BREED</t>
  </si>
  <si>
    <t>1.3 RISICO BEPALING VAN KERN (MEEST WAARDEVOLLE) ICT MIDDELEN EN INFRASTRUCTUUR</t>
  </si>
  <si>
    <t>1.4 RISICOBEELD MEEST GEVOELIGE KERN SYSTEEM LVS PARNASYS</t>
  </si>
  <si>
    <t>1.5 RISICOBEOORDELING EN METHODOLOGIE</t>
  </si>
  <si>
    <t xml:space="preserve">1.6 ACHTERGROND INFORMATIE </t>
  </si>
  <si>
    <t>Notitie</t>
  </si>
  <si>
    <t>Risico Optimusbreed Matrix:  Onderdelen Risicobeheersing en Risicoeigenaar moeten nog ingevuld en/of beschouwd worden binnen Optimus</t>
  </si>
  <si>
    <t xml:space="preserve"> </t>
  </si>
  <si>
    <t xml:space="preserve">Kern -Apparatuur, Applicaties en Menselijke factoren </t>
  </si>
  <si>
    <t>Laatst gewijzigd op:</t>
  </si>
  <si>
    <t>Kernapparatuur (intern)</t>
  </si>
  <si>
    <t>Categorie</t>
  </si>
  <si>
    <t>Gebruikers binnen Domein:</t>
  </si>
  <si>
    <t>Persoonsgegeven</t>
  </si>
  <si>
    <t xml:space="preserve">Gevoelige en/of bijz. Pers G. </t>
  </si>
  <si>
    <t>Afhankelijkheid</t>
  </si>
  <si>
    <t>Back-up</t>
  </si>
  <si>
    <t>Misbaarheid in werkdagen</t>
  </si>
  <si>
    <t>Risico- eigenaar</t>
  </si>
  <si>
    <t>Impact schaal</t>
  </si>
  <si>
    <t xml:space="preserve">Waarschijnlijkheid </t>
  </si>
  <si>
    <t>Risico</t>
  </si>
  <si>
    <t>Internet / Router</t>
  </si>
  <si>
    <t>ICT infrastructuur</t>
  </si>
  <si>
    <t>Scholen en bestuurskantoor</t>
  </si>
  <si>
    <t>n.v.t.</t>
  </si>
  <si>
    <t>Hoog</t>
  </si>
  <si>
    <t>Stan Peters</t>
  </si>
  <si>
    <t>Firewall (bij ons Fortigate)</t>
  </si>
  <si>
    <t>Nee</t>
  </si>
  <si>
    <t>Switch (HP / Foritgate)</t>
  </si>
  <si>
    <t>Accesspoint (Extreme Cloud)</t>
  </si>
  <si>
    <t>Telefoon DECT</t>
  </si>
  <si>
    <t>Printers</t>
  </si>
  <si>
    <t>Midden</t>
  </si>
  <si>
    <t>Kernapplicatie (Cloud leveranciers extern)</t>
  </si>
  <si>
    <t>Microsoft 365</t>
  </si>
  <si>
    <t>Kantoorautomatiseringssysteem</t>
  </si>
  <si>
    <t>Stichting breed</t>
  </si>
  <si>
    <t>ja</t>
  </si>
  <si>
    <t>(kan) bijzondere persoonsgegevens bevatten</t>
  </si>
  <si>
    <t>Spend Cloud</t>
  </si>
  <si>
    <t>Digitale factuurverwerkingssysteem</t>
  </si>
  <si>
    <t>Facilitair, Scholen, Sors Adviesgroep (extern)</t>
  </si>
  <si>
    <t>Gevoelige gegevens</t>
  </si>
  <si>
    <t>onbekend (controleren)</t>
  </si>
  <si>
    <t>Mosagroep</t>
  </si>
  <si>
    <t>Workplace Management Software / Axxerion</t>
  </si>
  <si>
    <t xml:space="preserve">Beheersoftware Facilitair </t>
  </si>
  <si>
    <t>Facilitair, (vanaf 2024) IT</t>
  </si>
  <si>
    <t>nee</t>
  </si>
  <si>
    <t>Mark</t>
  </si>
  <si>
    <t xml:space="preserve">Ilane ELO ECM </t>
  </si>
  <si>
    <t>Document Management Systeem (opslag)</t>
  </si>
  <si>
    <t>Secretariaat, Facilitair</t>
  </si>
  <si>
    <t>?</t>
  </si>
  <si>
    <t>IBABS</t>
  </si>
  <si>
    <t xml:space="preserve">Dashboard </t>
  </si>
  <si>
    <t>Secretariaat en C.v.B</t>
  </si>
  <si>
    <t>Secretariaat</t>
  </si>
  <si>
    <t>Topdesk (tot 2024)</t>
  </si>
  <si>
    <t>ICT Management systeem</t>
  </si>
  <si>
    <t xml:space="preserve">IT afdeling </t>
  </si>
  <si>
    <t>ja (minimaal)</t>
  </si>
  <si>
    <t>Basispoort (portal voor toegang tot educatieve software)</t>
  </si>
  <si>
    <t>Portaal</t>
  </si>
  <si>
    <t>Scholen (onderwijskundigen)</t>
  </si>
  <si>
    <t>Schooldirecteur</t>
  </si>
  <si>
    <t>Visma RAET</t>
  </si>
  <si>
    <t> HR-administratie</t>
  </si>
  <si>
    <t>HRM/domeinbeheerders/scholen(directeuren)</t>
  </si>
  <si>
    <t xml:space="preserve">Hoog </t>
  </si>
  <si>
    <t>CITOLOVS/Leerling in beeld</t>
  </si>
  <si>
    <t>Leerling (toets) volgsysteem</t>
  </si>
  <si>
    <t>Laag</t>
  </si>
  <si>
    <t xml:space="preserve">Snappet </t>
  </si>
  <si>
    <t>Leerling leer/verwerkingssoftware</t>
  </si>
  <si>
    <t>Cuppella</t>
  </si>
  <si>
    <t xml:space="preserve">Taakbeleid </t>
  </si>
  <si>
    <t>Scholen  (alleen directeuren)</t>
  </si>
  <si>
    <t>laag</t>
  </si>
  <si>
    <t>Woow</t>
  </si>
  <si>
    <t>Portaal / Intern Social Media Platform</t>
  </si>
  <si>
    <t xml:space="preserve">Ja  </t>
  </si>
  <si>
    <t>Schoolbegroting</t>
  </si>
  <si>
    <t>Financiële boekhouding</t>
  </si>
  <si>
    <t>HRM / Beheer, Scholen (directeur), Facilitair</t>
  </si>
  <si>
    <t>? Matthieu/Paul</t>
  </si>
  <si>
    <t>Exact</t>
  </si>
  <si>
    <t>Financieel beheer (Controller)</t>
  </si>
  <si>
    <t>ParnasSys</t>
  </si>
  <si>
    <t>LVS/Leerlingadministratie</t>
  </si>
  <si>
    <t>Scholen/domeinbeheerders</t>
  </si>
  <si>
    <t>Bijzondere persoonsgegevens</t>
  </si>
  <si>
    <t>HelloID</t>
  </si>
  <si>
    <t>I&amp;A software</t>
  </si>
  <si>
    <t>HRM/ICT</t>
  </si>
  <si>
    <t>Aerobe</t>
  </si>
  <si>
    <t>ProWise</t>
  </si>
  <si>
    <t>Een kernapplicatie is een essentiële softwaretoepassing die cruciaal is voor de dagelijkse operaties en het beheer van de kernbedrijfsprocessen van een organisatie.</t>
  </si>
  <si>
    <t xml:space="preserve">Defenitie kern applicatie: </t>
  </si>
  <si>
    <t>Een kernapparaat binnen een organisatie verwijst naar een cruciaal stuk hardware dat noodzakelijk is voor de primaire bedrijfsactiviteiten. Het kan gaan om servers, netwerkapparatuur, of specifieke machines die essentieel zijn voor de productie of dienstverlening.</t>
  </si>
  <si>
    <t>Defenitie kern Apparaat:</t>
  </si>
  <si>
    <t>Risico is gemeten op basis van Waarschijnlijkheid en Impact.</t>
  </si>
  <si>
    <t xml:space="preserve">Risicobeoordeling: </t>
  </si>
  <si>
    <t xml:space="preserve"> Zie voor meer informatie tabblad Risicoboordeling</t>
  </si>
  <si>
    <t xml:space="preserve">Domeinbeheerders hebben een enquête ingevuld waarin werd gevraagd naar de "onmisbaarheidsschaal van applicaties", de "categorie met betrekking tot gegevensverwerking" en de "eigenweerbaarheid in geval van software die gedurende een langere periode niet toegankelijk is". </t>
  </si>
  <si>
    <t xml:space="preserve">Procedure die is gehanteerd: </t>
  </si>
  <si>
    <t>De scores zijn per applicatie en/of systeem ingevuld en besproken met verschillende betrokkenen. Deze scores zijn vervolgens besproken in kleine groepen van domeinbeheerders (hoofden van afdelingen).</t>
  </si>
  <si>
    <t>Risico op basis van Waarschijnlijkheid en Impact vastgesteld.</t>
  </si>
  <si>
    <t>ID</t>
  </si>
  <si>
    <t>Risicogebied</t>
  </si>
  <si>
    <t>Proces</t>
  </si>
  <si>
    <t>Omschrijving Risico</t>
  </si>
  <si>
    <t>Kans S/A</t>
  </si>
  <si>
    <t>Impact S/A</t>
  </si>
  <si>
    <t>Risicob.  S/A</t>
  </si>
  <si>
    <t>Kans (M/R)</t>
  </si>
  <si>
    <t>Impact (M/R)</t>
  </si>
  <si>
    <t>Risicob. (M/R)</t>
  </si>
  <si>
    <t>Maatregel</t>
  </si>
  <si>
    <t>Risico Beheersing</t>
  </si>
  <si>
    <t>Risico Eigenaar</t>
  </si>
  <si>
    <t>Conclusie / oordeel</t>
  </si>
  <si>
    <t>Restrisico</t>
  </si>
  <si>
    <t>Ondersteunende Documenten</t>
  </si>
  <si>
    <t>Rapporteren Directiebeoordeling</t>
  </si>
  <si>
    <t>Ticket nummer</t>
  </si>
  <si>
    <t>Acts of God</t>
  </si>
  <si>
    <t>Brand (Datacenter en alle [Organisatie]-gegevens worden vernietigd door een brand)</t>
  </si>
  <si>
    <t>3. Beschikbaarheid</t>
  </si>
  <si>
    <t>1. Organisatie</t>
  </si>
  <si>
    <t xml:space="preserve">Brand in datacenter kan ervoor zorgen dat organisatie niet meer bij data kan.
</t>
  </si>
  <si>
    <t>Voor het aangaan van een contract, de getroffen maatregelen van de leverancier met betrekking tot het betreffende risico te controleren.</t>
  </si>
  <si>
    <t>Overdragen</t>
  </si>
  <si>
    <t>Leverancier</t>
  </si>
  <si>
    <t>Overstroming (Datacenter en alle [Organisatie]-gegevens worden vernietigd door een overstroming)</t>
  </si>
  <si>
    <t>Organisatie kan niet meer bij data</t>
  </si>
  <si>
    <t>Orkaan (Datacenter en alle [Organisatie]-gegevens worden vernietigd door een orkaan)</t>
  </si>
  <si>
    <t>Hardware en data niet meer beschikbaar</t>
  </si>
  <si>
    <t>Blikseminslag (Datacenter en alle [Organisatie]-gegevens worden vernietigd door een blikseminslag)</t>
  </si>
  <si>
    <t xml:space="preserve">Blikseminslag beschadigd mogelijk vitale apparatuur en data
</t>
  </si>
  <si>
    <t>Stichting</t>
  </si>
  <si>
    <t>Individuen beschikken over bedrijfspecifieke kennis die niet verloren mag gaan (single point of failure)</t>
  </si>
  <si>
    <t>4. Continuiteit (Cyber resilience)</t>
  </si>
  <si>
    <t>Kennisverlies, Continuïteitsrisico, Kwetsbaarheid in bescherming digitale omgeving.</t>
  </si>
  <si>
    <t>Documenteer de kennis,  prefereer standaardisatie train andere medewerkers en implementeer een kennisoverdrachtsprogramma om afhankelijkheid van individuele expertise te verminderen.</t>
  </si>
  <si>
    <t>Onverwachte piek of fluctuatie in stroomvoorziening (Onverwachte pieken of schommelingen in de stroomvoorziening vernietigen de [Organisatie]-gegevens/omgeving)</t>
  </si>
  <si>
    <t xml:space="preserve">Informatie verlies, tijdelijke verstoring werkzaamheden </t>
  </si>
  <si>
    <t>Lekkage (Datacenter en alle [Organisatie]-gegevens worden vernietigd door een lekkage-gebeurtenis)</t>
  </si>
  <si>
    <t>Uitval nutsstoring (Datacenter en alle [Organisatie]-gegevens worden vernietigd door een nutsstoring)</t>
  </si>
  <si>
    <t>1. Integriteit</t>
  </si>
  <si>
    <t xml:space="preserve">Tijdelijke verstoring werkzaamheden </t>
  </si>
  <si>
    <r>
      <t>Geen toegang tot gebouw</t>
    </r>
    <r>
      <rPr>
        <sz val="9"/>
        <color theme="1"/>
        <rFont val="Calibri"/>
        <family val="2"/>
        <scheme val="minor"/>
      </rPr>
      <t xml:space="preserve">  </t>
    </r>
  </si>
  <si>
    <t>Accepteren</t>
  </si>
  <si>
    <t>Neergestort vliegtuig (Datacenter en alle [Organisatie]-gegevens worden vernietigd door een neergestort vliegtuig)</t>
  </si>
  <si>
    <t>2. Vertrouwelijkheid</t>
  </si>
  <si>
    <t>Uitval verwarming</t>
  </si>
  <si>
    <t>Uitval airconditioning</t>
  </si>
  <si>
    <t>Uitval elektriciteit</t>
  </si>
  <si>
    <t>Uitval communicatieverbindingen data/spraak</t>
  </si>
  <si>
    <t>Tijdelijke verstoring werkzaamheden, onbereikbaarheid (bij noodgevallen)</t>
  </si>
  <si>
    <t>Menselijke fouten , met betrekking tot KERN ICT MIDDELEN (apparaten en applicaties)</t>
  </si>
  <si>
    <t>Buitenstaanders zien afdrukken van vertrouwelijke documenten</t>
  </si>
  <si>
    <t>Vertrouwelijke informatie kan in verkeerde handen vallen.</t>
  </si>
  <si>
    <t>Implementeer een 'clean desk'-beleid en zorg voor veilige afdrukprocedures</t>
  </si>
  <si>
    <t>Voorkomen</t>
  </si>
  <si>
    <t>Medewerkers</t>
  </si>
  <si>
    <t>Autorisaties zijn niet aan rollen/functies gekoppeld</t>
  </si>
  <si>
    <t>4. Systeemapplicatie</t>
  </si>
  <si>
    <t>Toegangsniveaus niet afgestemd op functies binnen de organisatie.</t>
  </si>
  <si>
    <t>Implementeer rolgebaseerde toegangscontrole.</t>
  </si>
  <si>
    <r>
      <t xml:space="preserve">Onjuiste behandeling van de invoergegevens, </t>
    </r>
    <r>
      <rPr>
        <sz val="11"/>
        <color rgb="FFFF0000"/>
        <rFont val="Calibri"/>
        <family val="2"/>
        <scheme val="minor"/>
      </rPr>
      <t>met betrekking tot de kernapplicaties</t>
    </r>
  </si>
  <si>
    <t>Fouten bij het invoeren van gegevens in applicaties kunnen leiden tot foutieve informatieverspreiding.</t>
  </si>
  <si>
    <r>
      <t xml:space="preserve">Onvolledige invoer van transacties / Juistheid van betaling </t>
    </r>
    <r>
      <rPr>
        <sz val="11"/>
        <color rgb="FFFF0000"/>
        <rFont val="Calibri"/>
        <family val="2"/>
        <scheme val="minor"/>
      </rPr>
      <t>inkoopfacturen, met betrekking tot de kernapplicaties</t>
    </r>
  </si>
  <si>
    <t>Financiële verliezen of budgettaire discrepanties.</t>
  </si>
  <si>
    <t>Integriteit gegevensopslag betaalopdrachten</t>
  </si>
  <si>
    <t>Corruptie of verlies van financiële gegevens.</t>
  </si>
  <si>
    <r>
      <t>Gegevens/bestanden worden niet op de juiste plaatst ingevoerd/ opgeslagen,</t>
    </r>
    <r>
      <rPr>
        <sz val="11"/>
        <color rgb="FFFF0000"/>
        <rFont val="Calibri"/>
        <family val="2"/>
        <scheme val="minor"/>
      </rPr>
      <t xml:space="preserve"> met betrekking tot de kernapplicaties</t>
    </r>
  </si>
  <si>
    <t>3. Gegevensopslag</t>
  </si>
  <si>
    <t>Het onjuist invoeren of opslaan van gegevens kan leiden tot dataverlies, toegangsproblemen, beveiligingsrisico's, nalevingsfouten</t>
  </si>
  <si>
    <t>Maak en implementeer eenduidige afspraken m.b.t. tot welke gegevens waar, door wie en wanneer worden opgeslagen.</t>
  </si>
  <si>
    <t>Domeinbeheerders</t>
  </si>
  <si>
    <r>
      <t xml:space="preserve">Integriteit gegevensopslag management- en stuurinformatie, </t>
    </r>
    <r>
      <rPr>
        <sz val="11"/>
        <color rgb="FFFF0000"/>
        <rFont val="Calibri"/>
        <family val="2"/>
        <scheme val="minor"/>
      </rPr>
      <t>met betrekking tot de kernapplicaties</t>
    </r>
  </si>
  <si>
    <t>Foutieve data in applicaties kan de betrouwbaarheid van rapportages en beslissingen aantasten.</t>
  </si>
  <si>
    <t>Zorg voor strikte versiebeheerprocedures en voer regelmatige back-ups en validatietests uit van de opgeslagen gegevens.</t>
  </si>
  <si>
    <t>Mitigeren</t>
  </si>
  <si>
    <r>
      <t>Programmeerfouten (bijv. in gebruik Power Automaat,</t>
    </r>
    <r>
      <rPr>
        <sz val="11"/>
        <rFont val="Calibri"/>
        <family val="2"/>
        <scheme val="minor"/>
      </rPr>
      <t xml:space="preserve"> Co-Pilot gegevens vrijkomen, </t>
    </r>
    <r>
      <rPr>
        <sz val="11"/>
        <color rgb="FFFF0000"/>
        <rFont val="Calibri"/>
        <family val="2"/>
        <scheme val="minor"/>
      </rPr>
      <t>met betrekking tot de kernapplicaties</t>
    </r>
  </si>
  <si>
    <t>Fouten in op maat gemaakte scripts of automatiseringen in (Microsoft)-applicaties kunnen leiden tot dataverlies of -corruptie</t>
  </si>
  <si>
    <t xml:space="preserve">Implementeer RBAC voor MS onderdelen zoals CO-Pilot en PowerApps </t>
  </si>
  <si>
    <t>IT/P&amp;S Officer</t>
  </si>
  <si>
    <r>
      <t xml:space="preserve">Bedieningsfouten, bv. tijdens herstel, back-up , </t>
    </r>
    <r>
      <rPr>
        <sz val="11"/>
        <color rgb="FFFF0000"/>
        <rFont val="Calibri"/>
        <family val="2"/>
        <scheme val="minor"/>
      </rPr>
      <t>met betrekking tot de kernapplicaties</t>
    </r>
  </si>
  <si>
    <t>Fouten tijdens herstel- of back-upprocessen binnen (Microsoft)-applicaties kunnen leiden tot gegevensverlies.</t>
  </si>
  <si>
    <t>Zorg voor uitgebreide training van het personeel en documenteer alle procedures rondom herstel en back-up.</t>
  </si>
  <si>
    <t>IT/Domeinbheerders</t>
  </si>
  <si>
    <r>
      <t>Miscommunicatie</t>
    </r>
    <r>
      <rPr>
        <sz val="9"/>
        <color theme="1"/>
        <rFont val="Calibri"/>
        <family val="2"/>
        <scheme val="minor"/>
      </rPr>
      <t xml:space="preserve"> (mondeling, schriftelijk of andere vormen van miscommunicatie tussen betrokkenen bij het proces)</t>
    </r>
  </si>
  <si>
    <t>Miscommunicatie bij het gebruik van applicaties kan leiden tot onvolledige of foutieve taken.</t>
  </si>
  <si>
    <r>
      <t>Introductie van nieuwe producten</t>
    </r>
    <r>
      <rPr>
        <sz val="9"/>
        <color theme="1"/>
        <rFont val="Calibri"/>
        <family val="2"/>
        <scheme val="minor"/>
      </rPr>
      <t xml:space="preserve"> (API's, 360 Analytics, Hybrid forecasting…)</t>
    </r>
    <r>
      <rPr>
        <sz val="11"/>
        <color theme="1"/>
        <rFont val="Calibri"/>
        <family val="2"/>
        <scheme val="minor"/>
      </rPr>
      <t xml:space="preserve"> </t>
    </r>
    <r>
      <rPr>
        <sz val="11"/>
        <color rgb="FFFF0000"/>
        <rFont val="Calibri"/>
        <family val="2"/>
        <scheme val="minor"/>
      </rPr>
      <t>met betrekking tot de kernapplicaties</t>
    </r>
  </si>
  <si>
    <t>Onvoorziene problemen bij het implementeren van nieuwe producten of -features.</t>
  </si>
  <si>
    <t>Voer nieuwe producten gefaseerd in, met pilot-programma's en feedbackloops voordat ze organisatiebreed worden uitgerold.</t>
  </si>
  <si>
    <t xml:space="preserve">IT </t>
  </si>
  <si>
    <t>Integriteit salarisadministratie</t>
  </si>
  <si>
    <t>Fouten in de salarisadministratie kunnen leiden tot financiële en morele problemen.</t>
  </si>
  <si>
    <t>Integriteit financiële administratie</t>
  </si>
  <si>
    <t>Onjuistheden in financiële rapporten en records.</t>
  </si>
  <si>
    <t>Vertrouwelijke informatie wordt onveilig verstuurd over publieke netwerken</t>
  </si>
  <si>
    <t>Dit risico kan leiden tot het lekken van gevoelige informatie naar onbevoegden, met potentieel ernstige gevolgen voor de privacy en veiligheid van onze organisatie, medewerkers en leerlingen</t>
  </si>
  <si>
    <t>Gebruik versleutelde communicatieprotocollen, zoals VPN's (Virtual Private Networks), bij het verzenden van vertrouwelijke informatie over publieke netwerken om de beveiliging en vertrouwelijkheid van de gegevens te waarborgen</t>
  </si>
  <si>
    <t>Insiders</t>
  </si>
  <si>
    <t>Screening personeel onvoldoende</t>
  </si>
  <si>
    <t>Medewerkers maken gevoelige informatie bekend aan buitenstaanders</t>
  </si>
  <si>
    <t>Manipulatie van klantgegevens</t>
  </si>
  <si>
    <t>Manipulatie van programma's of bestanden</t>
  </si>
  <si>
    <t>Manipulatie van hardware</t>
  </si>
  <si>
    <t>Diefstal van media en/of data (bijv. diefstal bedrijftslaptop medewerker)</t>
  </si>
  <si>
    <t>6. Beveiliging</t>
  </si>
  <si>
    <t xml:space="preserve">Vertrouwelijke informatie kan in verkeerde handen vallen en misbruikt worden. </t>
  </si>
  <si>
    <t>Toepassen van RBAC en voldoende security baseline maatregelen (bijv. 2FA inlog, Bittlocker)</t>
  </si>
  <si>
    <t xml:space="preserve">Misbruik van toegangsrechten </t>
  </si>
  <si>
    <t>Vertrouwelijke gegevens worden gedeeld of misbruikt door geautoriseerde personen en of gaan verloren.</t>
  </si>
  <si>
    <t>Implementeer een Role-Based Access Control (RBAC) voor kernapplicatie.  (Autorisatie matrix uitschrijven, implementeren en naleving controleren.)</t>
  </si>
  <si>
    <t>Medewerkers herkennen security incidenten niet</t>
  </si>
  <si>
    <t>Kan leiden tot het niet tijdig detecteren van beveiligingsincidenten door onze medewerkers, waardoor potentiële bedreigingen onopgemerkt kunnen blijven en de veiligheid van onze organisatie in gevaar kan worden gebracht.</t>
  </si>
  <si>
    <t>Regelmatige cybersecuritybewustzijnstraining voor medewerkers implementeren om hun vaardigheden in het identificeren van beveiligingsincidenten te verbeteren.</t>
  </si>
  <si>
    <r>
      <t xml:space="preserve">Achterlaten van malware, </t>
    </r>
    <r>
      <rPr>
        <sz val="11"/>
        <color rgb="FFFF0000"/>
        <rFont val="Calibri"/>
        <family val="2"/>
        <scheme val="minor"/>
      </rPr>
      <t>met betrekking tot de kernapplicaties</t>
    </r>
  </si>
  <si>
    <t>Er is onvoldoende capaciteit of prioriteit voor het uitvoeren van het security management proces</t>
  </si>
  <si>
    <t>Kan de algehele beveiliging van onze organisatie in gevaar brengen en het risico op potentiële beveiligingsincidenten vergroot.</t>
  </si>
  <si>
    <t>Toewijzen van voldoende middelen en het vestigen van een duidelijke organisatorische prioriteit voor security management binnen de organisatie.</t>
  </si>
  <si>
    <t>Het continuiteitsplan is niet bekend bij betrokkenen (crisisteam, beheer)</t>
  </si>
  <si>
    <t>Een effectieve reactie op crisissituaties wordt belemmerd en de organisatie kwetsbaarder wordt voor ernstige onderbrekingen en onvoorziene gebeurtenissen.</t>
  </si>
  <si>
    <t>Periodieke training en bewustwordingssessies voor het crisisteam en beheer opzetten om ervoor te zorgen dat zij op de hoogte zijn van het continuïteitsplan en hun rol daarin.</t>
  </si>
  <si>
    <t>Pandemie</t>
  </si>
  <si>
    <t>2. Apparatuur</t>
  </si>
  <si>
    <t xml:space="preserve">Kan leiden tot schoolsluitingen of overstap naar digitaal onderwijs, wat impact heeft op leerprestaties en gelijke kansen voor </t>
  </si>
  <si>
    <t>Alternatieve (niet) digitale noodplannen opstellen.</t>
  </si>
  <si>
    <t>Medewerkers houden zich niet aan richtlijnen m.b.t.:</t>
  </si>
  <si>
    <t>Richt M365 systeem zo in dat afwijking van de richtlijnen onmogelijk is. Zorg voor voorlichting en toezicht</t>
  </si>
  <si>
    <t>41.1</t>
  </si>
  <si>
    <t xml:space="preserve">         Gebruik werkplekapparatuur</t>
  </si>
  <si>
    <t>Fysieke of digitale inbreuken op de beveiliging</t>
  </si>
  <si>
    <t>Onzorgvuldig omgaan met interne toegangsrechten (kern applicatie)</t>
  </si>
  <si>
    <t>Ongeautoriseerde toegang tot gevoelige systemen</t>
  </si>
  <si>
    <r>
      <t xml:space="preserve">Kennis van de applicatie is bij medewerkers onvoldoende voor een juiste uitvoering van taken, </t>
    </r>
    <r>
      <rPr>
        <sz val="14"/>
        <color rgb="FFFF0000"/>
        <rFont val="Calibri"/>
        <family val="2"/>
        <scheme val="minor"/>
      </rPr>
      <t>met betrekking tot de kernapplicaties</t>
    </r>
  </si>
  <si>
    <t>Onvoldoende kennis van ICT-kernapplicaties bij medewerkers kan leiden tot onbedoeld verwijderen, lekken van gegevens en het voor onbepaalde tijd buitengebruik stellen van apparatuur en software.</t>
  </si>
  <si>
    <t>Biedt voldoende en kwalitatief goede training / opleiding voor gebruik van de applicatie. Zorg voor regelmatige bijscholing.</t>
  </si>
  <si>
    <t>41.4</t>
  </si>
  <si>
    <t xml:space="preserve">         Social media</t>
  </si>
  <si>
    <t>Verspreiding van vertrouwelijke informatie, reputatieschade en blootstelling aan social engineering-aanvallen.</t>
  </si>
  <si>
    <t>Ziek personeel</t>
  </si>
  <si>
    <t>Vertrouwelijke informatie kan in verkeerde handen vallen. (vervanger krijgt bijv. meer gegevenstoegang dan strikt noodzakelijk)</t>
  </si>
  <si>
    <t>Implementeer een adequaat personeelsbeleid met betrekking tot ziekteverlof, inclusief procedures voor ziektemeldingen, vervanging van taken, en het waarborgen van de continuïteit van essentiële functies in geval van ziekte.</t>
  </si>
  <si>
    <t>41.6</t>
  </si>
  <si>
    <t xml:space="preserve">         Clear desk &amp; clear screen</t>
  </si>
  <si>
    <t>Onbedoelde blootstelling van gevoelige informatie aan onbevoegde personen, wat een privacy- en beveiligingsrisico vormt.</t>
  </si>
  <si>
    <t>Outsiders</t>
  </si>
  <si>
    <r>
      <t xml:space="preserve">Verantwoordelijkheden m.b.t. informatiebeveiliging zijn niet helder of zijn niet toegewezen, </t>
    </r>
    <r>
      <rPr>
        <sz val="14"/>
        <color rgb="FFFF0000"/>
        <rFont val="Calibri"/>
        <family val="2"/>
        <scheme val="minor"/>
      </rPr>
      <t>met betrekking tot de kernapplicaties</t>
    </r>
  </si>
  <si>
    <t>Medewerkers hebben  (toegangs) rechten niet passend bij hun taak/functie. Eventueel met als gevolg dataverlies.</t>
  </si>
  <si>
    <t>Duidelijke verantwoordelijkheden vaststellen en toewijzen voor informatiebeveiliging met betrekking tot kernapplicaties, inclusief het benoemen van een verantwoordelijke beveiligingsfunctionaris om de beveiliging van deze applicaties te coördineren en te waarborgen.</t>
  </si>
  <si>
    <t>Integriteit ICT (netwerk)omgeving</t>
  </si>
  <si>
    <t>Onbevoegde netwerktoegang</t>
  </si>
  <si>
    <t>Regelmatige beveiligingsaudits en netwerkmonitoring.</t>
  </si>
  <si>
    <t>Integriteit bank</t>
  </si>
  <si>
    <t>Inflitratie in de organisatie door criminelen</t>
  </si>
  <si>
    <t>Er is onvoldoende kennis van informatie beveiligings risico’s (awareness)</t>
  </si>
  <si>
    <t xml:space="preserve">Risico op: Beveiligingsincidenten,, Datalekken,  Non-compliance, Kwetsbaarheid voor Phishing </t>
  </si>
  <si>
    <t>Trainingen, bewustzijnscampagne, enz.</t>
  </si>
  <si>
    <t>Diefstal van media en/of data</t>
  </si>
  <si>
    <t>Ongeautoriseerde datatoegang en -diefstal</t>
  </si>
  <si>
    <t>Versleutel data, beveiligde opslag en toegangscontroles.</t>
  </si>
  <si>
    <t>Diefstal van afgedankt materiaal</t>
  </si>
  <si>
    <t>Datalek via niet-gewiste opslagmedia</t>
  </si>
  <si>
    <t>Veilig wissen van data voor apparatuurafvoer.</t>
  </si>
  <si>
    <t xml:space="preserve">Met leveranciers &amp; partners welke direct of indirect toegang hebben tot onze dienstverlening zijn geen formele afspraken gemaakt m.b.t.: </t>
  </si>
  <si>
    <t>9. Inkoopproces</t>
  </si>
  <si>
    <t>Geheimhoudingsovereenkomsten (NDA's) voor alle partners.</t>
  </si>
  <si>
    <t>49.1</t>
  </si>
  <si>
    <t xml:space="preserve">         Geheimhouding </t>
  </si>
  <si>
    <t>Vertrouwelijke informatie wordt onthuld</t>
  </si>
  <si>
    <t>Duidelijke beheerprotocollen en verantwoordelijkheidsmatrix opstellen.</t>
  </si>
  <si>
    <t>49.2</t>
  </si>
  <si>
    <t xml:space="preserve">         Beheerverantwoordelijkheden </t>
  </si>
  <si>
    <t>Verzuim in systeemonderhoud leidt tot kwetsbaarheden</t>
  </si>
  <si>
    <t>Standaard beveiligingsbeleid ontwikkelen en implementeren.</t>
  </si>
  <si>
    <t>49.3</t>
  </si>
  <si>
    <t xml:space="preserve">         Beveiligingsmaatregelen</t>
  </si>
  <si>
    <t>Inadequate beveiliging door onduidelijke verantwoordelijkheden</t>
  </si>
  <si>
    <t>Omgeving</t>
  </si>
  <si>
    <t>Relevante nationale en internationale wet- en regelgeving is niet bekend</t>
  </si>
  <si>
    <t>Handhaving van de nationale en internationale wet- en regelgeving is onvoldoende</t>
  </si>
  <si>
    <t>Hardwarefout</t>
  </si>
  <si>
    <t>Hardware defect</t>
  </si>
  <si>
    <t>Capaciteitsprobleem tijdens gebruik</t>
  </si>
  <si>
    <t>Oververhitting</t>
  </si>
  <si>
    <t>Vochtigheid / kortsluiting</t>
  </si>
  <si>
    <t>Toegangsbeveiliging</t>
  </si>
  <si>
    <t>41.2</t>
  </si>
  <si>
    <t xml:space="preserve">         Installatie ongewenste software</t>
  </si>
  <si>
    <t>Beveiligingslekken, malware-infecties of inbreuk op licentieovereenkomsten</t>
  </si>
  <si>
    <t>Accounts van vertrokken medewerkers worden niet tijdig gedisabeld en verwijderd</t>
  </si>
  <si>
    <t>Vertrokken personeel behoudt toegang tot systemen.</t>
  </si>
  <si>
    <t>Automatiseer deactivering bij contracteinde.</t>
  </si>
  <si>
    <t>41.3</t>
  </si>
  <si>
    <t xml:space="preserve">         Technisch Security Beleid / Policies</t>
  </si>
  <si>
    <t>De organisatie word kwetsbaar voor cyberaanvallen en datalekken.</t>
  </si>
  <si>
    <t>41.5</t>
  </si>
  <si>
    <t xml:space="preserve">         BYOD</t>
  </si>
  <si>
    <t>Persoonlijke apparaten die niet goed zijn beveiligd, kunnen dienen als een toegangspunt voor bedreigingen en malware</t>
  </si>
  <si>
    <t>Actieve autorisaties worden onvoldoende gecontroleerd</t>
  </si>
  <si>
    <t>Toegangsrechten worden niet regelmatig herzien of geaudit.</t>
  </si>
  <si>
    <t>Voer regelmatige toegangsreviews uit.</t>
  </si>
  <si>
    <t>Monitoren</t>
  </si>
  <si>
    <t>+</t>
  </si>
  <si>
    <t>Leverancier lekt data</t>
  </si>
  <si>
    <t>Screen leveranciers, contractuele garanties vastleggen.</t>
  </si>
  <si>
    <t>Hacking (Malware, Virus, Social Engineering, Eavesdropping, Phishing, (D)DoS, Ransomware…)</t>
  </si>
  <si>
    <t>Systeem geïnfecteerd door malware</t>
  </si>
  <si>
    <t>Antivirussoftware installeren, firewalls gebruiken, personeelstraining.</t>
  </si>
  <si>
    <t>Aanvragen voor autorisatiewijzigingen worden niet getoetst op autorisatie aanvrager c.q. geverifieerd </t>
  </si>
  <si>
    <t>Wijzigingen in toegangsrechten zonder adequate verificatie.</t>
  </si>
  <si>
    <t>Voer een tweestapsverificatie voor wijzigingen in.</t>
  </si>
  <si>
    <t>Fysieke beveiliging</t>
  </si>
  <si>
    <t>User &amp; account policy’s zijn over de diverse domeinen inconsistent</t>
  </si>
  <si>
    <t>Verschillend toegangsbeleid leidt tot beveiligingsinconsistenties.</t>
  </si>
  <si>
    <t>Uniformeer beleid over alle domeinen.</t>
  </si>
  <si>
    <t>Onbevoegden kunnen eenvoudig toegang krijgen tot extra beveiligde ruimten</t>
  </si>
  <si>
    <t>Risico op toegang door onbevoegden tot schoolfaciliteiten, wat kan leiden tot veiligheidsrisico's of diefstal</t>
  </si>
  <si>
    <t>Medewerkers zijn onvoldoende op de hoogte hoe te acteren met verschillende groepen aanwezigen in het pand</t>
  </si>
  <si>
    <t>Er vindt geen sluitende bezoekersregistratie plaats</t>
  </si>
  <si>
    <t>De uitgifte en inname van sleutels / pasjes / tags is onvoldoende geregeld</t>
  </si>
  <si>
    <t>Bedrijfsmiddelen</t>
  </si>
  <si>
    <r>
      <t xml:space="preserve">Over onveilige verbindingen wordt geen 2-factor authenticatie gehanteerd, </t>
    </r>
    <r>
      <rPr>
        <sz val="11"/>
        <color rgb="FFFF0000"/>
        <rFont val="Calibri"/>
        <family val="2"/>
        <scheme val="minor"/>
      </rPr>
      <t>met betrekking tot de kernapplicaties</t>
    </r>
  </si>
  <si>
    <r>
      <t xml:space="preserve">Bedrijfsmiddelen die worden beheerd hebben geen eigenaar / eigenaar onbekend, </t>
    </r>
    <r>
      <rPr>
        <sz val="11"/>
        <color rgb="FFFF0000"/>
        <rFont val="Calibri"/>
        <family val="2"/>
        <scheme val="minor"/>
      </rPr>
      <t>met betrekking tot de kernapplicaties</t>
    </r>
  </si>
  <si>
    <r>
      <t>Onveilig transport van media en/of data</t>
    </r>
    <r>
      <rPr>
        <sz val="9"/>
        <color theme="1"/>
        <rFont val="Calibri"/>
        <family val="2"/>
        <scheme val="minor"/>
      </rPr>
      <t xml:space="preserve"> (b.v. bij migraties)</t>
    </r>
    <r>
      <rPr>
        <sz val="11"/>
        <color theme="1"/>
        <rFont val="Calibri"/>
        <family val="2"/>
        <scheme val="minor"/>
      </rPr>
      <t xml:space="preserve"> </t>
    </r>
  </si>
  <si>
    <t>Media uit productie wordt niet op een gecertificeerd veilige manier afgevoerd,</t>
  </si>
  <si>
    <t>Cryptografie</t>
  </si>
  <si>
    <t>Netwerkverbindingen over publieke netwerken zijn niet beveiligd of voldoen niet aan het beleid (zie Technisch Security Beleid) m.b.t. encryptie en certificaat</t>
  </si>
  <si>
    <t>Certificaten worden onvoldoende beheerd m.b.t. verlopen en beheer private key is onvoldoende</t>
  </si>
  <si>
    <r>
      <t>Informatie transport over publieke netwerken of door publieke ruimten wordt niet beveiligd</t>
    </r>
    <r>
      <rPr>
        <sz val="9"/>
        <color theme="1"/>
        <rFont val="Calibri"/>
        <family val="2"/>
        <scheme val="minor"/>
      </rPr>
      <t xml:space="preserve"> (encrypted)</t>
    </r>
  </si>
  <si>
    <t>Netwerk</t>
  </si>
  <si>
    <t>Netwerken zijn niet voldoende gesegmenteerd</t>
  </si>
  <si>
    <t>User &amp; account policy’s (in de diverse domeinen) voldoen niet aan het beleid</t>
  </si>
  <si>
    <t>Beleid niet geïmplementeerd in praktijk, risico op datalekken.</t>
  </si>
  <si>
    <t>Beleidsherziening en compliance checks uitvoeren.</t>
  </si>
  <si>
    <t>Wireless netwerken zijn niet voldoende beveiligd</t>
  </si>
  <si>
    <t>Passwords van gasten-netwerken wordt niet periodiek gewijzigd</t>
  </si>
  <si>
    <t>Netwerkkoppelingen met derden zijn niet afdoende beveiligd/gefilterd</t>
  </si>
  <si>
    <t>(beheer) Accounts zijn niet persoonlijk</t>
  </si>
  <si>
    <t>Meerdere gebruikers delen accounts, traceerbaarheid verloren.</t>
  </si>
  <si>
    <t>Verplicht persoonlijke accounts voor alle gebruikers.</t>
  </si>
  <si>
    <t>Mobile devices</t>
  </si>
  <si>
    <t>Onbeveiligde mobile devices hebben toegang tot dienstverlening [Organisatie]</t>
  </si>
  <si>
    <t>Onbeveiligde mobile devices hebben data van [Organisatie] of van klanten opgeslagen</t>
  </si>
  <si>
    <t>Backup</t>
  </si>
  <si>
    <t>Integriteit back-up</t>
  </si>
  <si>
    <t>Volledigheid back-up</t>
  </si>
  <si>
    <t>De backup policy, zoals vastgelegd in de SLA, is niet op alle bij de dienstverlening betrokken systemen geïmplementeerd.</t>
  </si>
  <si>
    <t>De backup resultaten worden niet gelogd en gemonitord</t>
  </si>
  <si>
    <t>Fout gelopen backups worden niet hersteld</t>
  </si>
  <si>
    <t xml:space="preserve">Bij het aanmaken van nieuwe accounts wordt niet een eenmalig, uniek en gegenereerd wachtwoord gezet </t>
  </si>
  <si>
    <t>5. Toepassingsapplicatie</t>
  </si>
  <si>
    <t>Standaard of zwakke wachtwoorden verhogen risico op inbreuk.</t>
  </si>
  <si>
    <t>Stel verplicht gebruik van wachtwoordmanager in.</t>
  </si>
  <si>
    <t>De locatie van het backupdevice is dezelfde als die van de primaire data</t>
  </si>
  <si>
    <t>Processen</t>
  </si>
  <si>
    <t>Incident Management</t>
  </si>
  <si>
    <t>Onbevoegden kunnen eenvoudig toegang krijgen tot het pand</t>
  </si>
  <si>
    <t>Verbeter de fysieke beveiliging door het installeren van beveiligingscamera's, toegangscontrolesystemen en regelmatige controle van toegangspunten om onbevoegde toegang te voorkomen.</t>
  </si>
  <si>
    <t>Change Management</t>
  </si>
  <si>
    <t xml:space="preserve">Changes worden niet correct uitgevoerd m.b.t.: </t>
  </si>
  <si>
    <t>92.1</t>
  </si>
  <si>
    <t xml:space="preserve">         Impact analyse</t>
  </si>
  <si>
    <t>92.2</t>
  </si>
  <si>
    <t xml:space="preserve">         Herstelplan</t>
  </si>
  <si>
    <t>92.3</t>
  </si>
  <si>
    <t xml:space="preserve">         Testen</t>
  </si>
  <si>
    <t>92.4</t>
  </si>
  <si>
    <t xml:space="preserve">         Documentatie</t>
  </si>
  <si>
    <t>Aan het netwerk zijn onbeheerde devices (BYOD, IoT, etc) gekoppeld</t>
  </si>
  <si>
    <t>De beveiliging van het netwerk wordt ondermijnd en potentiële kwetsbaarheden ontstaan die kunnen worden uitgebuit door kwaadwillende actoren, met als gevolg mogelijke beveiligingsincidenten.</t>
  </si>
  <si>
    <t>Implementeer een strikt beleid voor het beheer van onbeheerde apparaten, inclusief authenticatie, toegangscontrole en monitoring van BYOD- en IoT-apparaten op het netwerk.</t>
  </si>
  <si>
    <t>Restores worden niet periodiek getest</t>
  </si>
  <si>
    <t>Niet het vermogen hebben om snel en effectief te reageren op gegevensverlies kan noodsituaties in gevaar brengen en de bedrijfscontinuïteit kan bedreigen.</t>
  </si>
  <si>
    <t>Voer regelmatig gegevenshersteltests uit om de effectiviteit van herstelprocedures te waarborgen en mogelijke problemen te identificeren en op te lossen.</t>
  </si>
  <si>
    <t>Vulnerability Management</t>
  </si>
  <si>
    <t>Niet alle servers &amp; werkplekken zijn voorzien van actuele anti-virus software en signatures</t>
  </si>
  <si>
    <t>Niet alle servers, werkplekken en netwerkapparatuur zijn voorzien van actuele patches</t>
  </si>
  <si>
    <t>Overzicht (CMDB) is niet actueel/volledig</t>
  </si>
  <si>
    <t>Niet alle software producten waar [Organisatie] voor verantwoordelijk is worden regulier gepatched</t>
  </si>
  <si>
    <t>Op de diverse autorisatie domeinen (b.v. AD’s, netwerkdevices, beheertooling, password db, externe SaaS diensten etc.) is onvoldoende autorisatie beheer</t>
  </si>
  <si>
    <t>Dit risico kan resulteren in onvoldoende autorisatiebeheer op verschillende autorisatiedomeinen, zoals Active Directories (AD's), netwerkapparaten, beheerstools, wachtwoorddatabases en externe Software as a Service (SaaS) diensten, waardoor de kans op ongeautoriseerde toegang tot gevoelige systemen en gegevens toeneemt, wat de beveiliging en privacy van onze organisatie in gevaar kan brengen.</t>
  </si>
  <si>
    <t>Implementeer strenger autorisatiebeheer en regelmatige audits op autorisatiedomeinen om ongeautoriseerde toegang te voorkomen en te detecteren.</t>
  </si>
  <si>
    <t>Continuïteit</t>
  </si>
  <si>
    <t>Het continuiteitsplan is niet volledig en actueel</t>
  </si>
  <si>
    <t>Het continuiteitsplan is onvoldoende om staande afspraken te borgen</t>
  </si>
  <si>
    <t>Bij wijzingen wordt afgeweken van het security beleid</t>
  </si>
  <si>
    <t>Dit risico kan leiden tot afwijkingen van het security beleid bij wijzigingen in de organisatie, systemen of processen, wat de consistentie en effectiviteit van onze beveiligingsmaatregelen in gevaar kan brengen en de blootstelling aan potentiële beveiligingsrisico's vergroot.</t>
  </si>
  <si>
    <t>Hanteer een strikte veranderingsbeheerprocedure die vereist dat wijzigingen in lijn zijn met het security beleid en dat afwijkingen worden gedocumenteerd en goedgekeurd.</t>
  </si>
  <si>
    <t>Het continuiteitsplan wordt niet periodiek of representatief getest</t>
  </si>
  <si>
    <t>Testresultaten van het testen van het continuiteitsplan leidt niet tot verbeteracties</t>
  </si>
  <si>
    <t xml:space="preserve">Medewerkers vertrekken (kennis verlies) </t>
  </si>
  <si>
    <t>Dit risico kan leiden tot het vertrek van medewerkers, wat kan resulteren in verlies van waardevolle kennis en expertise binnen de organisatie, met mogelijke negatieve gevolgen voor de operationele efficiëntie, continuïteit en beveiliging.</t>
  </si>
  <si>
    <t>Documenteer cruciale kennis en procedures en implementeer kennisoverdrachtprocessen om de overdracht van expertise bij het vertrek van medewerkers te vergemakkelijken.</t>
  </si>
  <si>
    <t>Overige</t>
  </si>
  <si>
    <r>
      <t>Beleid</t>
    </r>
    <r>
      <rPr>
        <b/>
        <sz val="9"/>
        <color theme="0"/>
        <rFont val="Calibri"/>
        <family val="2"/>
        <scheme val="minor"/>
      </rPr>
      <t xml:space="preserve"> (Extra informatie: niet voor de risico analyse)</t>
    </r>
  </si>
  <si>
    <t>Verantwoordelijkheden m.b.t. informatiebeveiliging zijn niet helder of zijn niet toegewezen</t>
  </si>
  <si>
    <t>Beleid voor mobiele aparatuur / tele werken</t>
  </si>
  <si>
    <t>Beleid classificatie van informatie</t>
  </si>
  <si>
    <t>Beleid voor toegangsbeveiliging</t>
  </si>
  <si>
    <t>Beleid inzake het gebruik van cryptografische maatregelen</t>
  </si>
  <si>
    <t>Clear- Desk en Clear screen beleid</t>
  </si>
  <si>
    <t>Wijzigingsbeheer beleid</t>
  </si>
  <si>
    <t>Back-up van informatie beleid</t>
  </si>
  <si>
    <t>Beleid voor informatiebeveiligingsincidenten</t>
  </si>
  <si>
    <t xml:space="preserve">RISICO BEOORDELING EN METHODOLOGIE </t>
  </si>
  <si>
    <t>Lage impact</t>
  </si>
  <si>
    <t>Het verlies van vertrouwelijkheid, beschikbaarheid of integriteit heeft geen impact op de financiën, wettelijke verplichtingen, contracten of reputatie van de organisatie.</t>
  </si>
  <si>
    <t>Matige impact</t>
  </si>
  <si>
    <t>Het verlies van vertrouwelijkheid, beschikbaarheid of integriteit leidt tot extra kosten en heeft een beperkte tot gematigde invloed op wettelijke verplichtingen en de reputatie van de organisatie.</t>
  </si>
  <si>
    <t>Hoge impact</t>
  </si>
  <si>
    <t>Het verlies van vertrouwelijkheid, beschikbaarheid of integriteit heeft aanzienlijke en/of onmiddellijke impact op de financiën, bedrijfsvoering, wettelijke verplichtingen en de reputatie van de organisatie.</t>
  </si>
  <si>
    <t>Lage kans</t>
  </si>
  <si>
    <t>De huidige beveiligingsmaatregelen zijn robuust en hebben tot dusver voldoende bescherming geboden. We voorzien geen nieuwe incidenten in de toekomst.</t>
  </si>
  <si>
    <t>Laag impact</t>
  </si>
  <si>
    <t>Matige kans</t>
  </si>
  <si>
    <t>De huidige beveiligingsmaatregelen zijn matig, en ze bieden over het algemeen een redelijke bescherming. Er is een kans op nieuwe incidenten, maar deze is niet bijzonder hoog.</t>
  </si>
  <si>
    <t>Matig impact</t>
  </si>
  <si>
    <t>Grote kans</t>
  </si>
  <si>
    <t>De bestaande beveiligingsmaatregelen zijn zwak of ineffectief. Er bestaat een aanzienlijke kans dat dergelijke incidenten zich in de toekomst zullen voordoen.</t>
  </si>
  <si>
    <t>KANS</t>
  </si>
  <si>
    <t>LAAG</t>
  </si>
  <si>
    <t>MIDDEL</t>
  </si>
  <si>
    <t>HOOG</t>
  </si>
  <si>
    <t>matrix</t>
  </si>
  <si>
    <t>IMPACT</t>
  </si>
  <si>
    <t>RISICO</t>
  </si>
  <si>
    <t>Compliance en beveiling ParnasSys scholen Stichting Optimus Primair Onderwijs</t>
  </si>
  <si>
    <t>Laatste bijgewerkt op: 18-12-2023</t>
  </si>
  <si>
    <t>Verwijderingsplicht</t>
  </si>
  <si>
    <t>Autorisatie</t>
  </si>
  <si>
    <t>Naam School</t>
  </si>
  <si>
    <t>Leerlingen (5 jaar van school)</t>
  </si>
  <si>
    <t>Dossier ontw. Gesprekken</t>
  </si>
  <si>
    <t>Invalskrachten nog in systeem</t>
  </si>
  <si>
    <t>2FA op (meerdere) uitgeschakeld</t>
  </si>
  <si>
    <t>Autorisatie rechten niet op basis van taak en functie</t>
  </si>
  <si>
    <t>Verantwoordelijk voor uitvoering</t>
  </si>
  <si>
    <t>Verantwoordelijk voor aansturing</t>
  </si>
  <si>
    <t>Opmerking</t>
  </si>
  <si>
    <t>Wegwijzer</t>
  </si>
  <si>
    <t>Telraam</t>
  </si>
  <si>
    <t>Corin</t>
  </si>
  <si>
    <t>Nancy</t>
  </si>
  <si>
    <t>Klim op (Megen)</t>
  </si>
  <si>
    <t>Conrad</t>
  </si>
  <si>
    <t>Schrijverke</t>
  </si>
  <si>
    <t>Jeroen</t>
  </si>
  <si>
    <t>Contact opgenomen.</t>
  </si>
  <si>
    <t>Bongerd Gassel</t>
  </si>
  <si>
    <t>De Zevensprong (Cuijk)</t>
  </si>
  <si>
    <t>Audrey</t>
  </si>
  <si>
    <t>Leontine</t>
  </si>
  <si>
    <t>Conciërge heeft rol administratief medewerker</t>
  </si>
  <si>
    <t>De Klimop (WB)</t>
  </si>
  <si>
    <t>Tanja</t>
  </si>
  <si>
    <t>Jos v G</t>
  </si>
  <si>
    <t>Mail verzonden</t>
  </si>
  <si>
    <t>Basisschool de LenS</t>
  </si>
  <si>
    <t>Marjo</t>
  </si>
  <si>
    <t>Basisschool het Stekske</t>
  </si>
  <si>
    <t>Jos C</t>
  </si>
  <si>
    <t>Pater Eymard</t>
  </si>
  <si>
    <t>Daniëlle</t>
  </si>
  <si>
    <t>Den Omgang</t>
  </si>
  <si>
    <t>Els</t>
  </si>
  <si>
    <t>Basisschool Matthias</t>
  </si>
  <si>
    <t>Sascha</t>
  </si>
  <si>
    <t xml:space="preserve">De Vlasgaard </t>
  </si>
  <si>
    <t>Linda</t>
  </si>
  <si>
    <t>Meenemen in gesprek</t>
  </si>
  <si>
    <t>De Raamdonk</t>
  </si>
  <si>
    <t>Michel</t>
  </si>
  <si>
    <t>De Zonnewijzer</t>
  </si>
  <si>
    <t>Bart</t>
  </si>
  <si>
    <t>dec 2023 meegnomen in gesprek</t>
  </si>
  <si>
    <t>De Regenboog Cuijk</t>
  </si>
  <si>
    <t>Anja</t>
  </si>
  <si>
    <t>In gesprek meegenomen</t>
  </si>
  <si>
    <t>RK BS ST Jozef</t>
  </si>
  <si>
    <t>Theo</t>
  </si>
  <si>
    <t>Marijn</t>
  </si>
  <si>
    <t>De Waai</t>
  </si>
  <si>
    <t>Sandra</t>
  </si>
  <si>
    <t>Wim</t>
  </si>
  <si>
    <t xml:space="preserve">Basisschool de Linde </t>
  </si>
  <si>
    <t>De Sprankel</t>
  </si>
  <si>
    <t>Rianda</t>
  </si>
  <si>
    <t>De Esther</t>
  </si>
  <si>
    <t>Basisschool de Schare</t>
  </si>
  <si>
    <t>De Lindekring</t>
  </si>
  <si>
    <t>Corin/Audrey</t>
  </si>
  <si>
    <t>Daniel Andrien</t>
  </si>
  <si>
    <t>De Klimop (Rijkevoort)</t>
  </si>
  <si>
    <t>De Akkerwinde</t>
  </si>
  <si>
    <t>Het Baken</t>
  </si>
  <si>
    <t>Marga</t>
  </si>
  <si>
    <t>Maria</t>
  </si>
  <si>
    <t>De Weijerwereld</t>
  </si>
  <si>
    <t>Mirjam</t>
  </si>
  <si>
    <t>Lonneke</t>
  </si>
  <si>
    <t>Basisschool de Leander</t>
  </si>
  <si>
    <t>Marijke B</t>
  </si>
  <si>
    <t>Diane</t>
  </si>
  <si>
    <t>Spring kinderopvang heeft een account zonder 2FA met leerkrachtrechten beperkt</t>
  </si>
  <si>
    <t>De Bolster</t>
  </si>
  <si>
    <t>Mercedes</t>
  </si>
  <si>
    <t>Heeft op veel accounts geen 2FA staan, ook algemene accounts. Rollen zijn ruim niet op basis van functieprofiel</t>
  </si>
  <si>
    <t>Dr Jan de Quayschool</t>
  </si>
  <si>
    <t>Stijntje</t>
  </si>
  <si>
    <t>De Kreek'l</t>
  </si>
  <si>
    <t>Astrid</t>
  </si>
  <si>
    <t>SSB Palet</t>
  </si>
  <si>
    <t>Monika</t>
  </si>
  <si>
    <t>Onze Bouwsteen</t>
  </si>
  <si>
    <t>De Bongerd Haps</t>
  </si>
  <si>
    <t>Linda v S</t>
  </si>
  <si>
    <t>De Sprong</t>
  </si>
  <si>
    <t>de Bakelgeert</t>
  </si>
  <si>
    <t>Bs De vier Heemskinderen</t>
  </si>
  <si>
    <t>Basisschool Sint Lambertus</t>
  </si>
  <si>
    <t xml:space="preserve">Kans </t>
  </si>
  <si>
    <t xml:space="preserve">Impac </t>
  </si>
  <si>
    <t>Risicobeoordeling</t>
  </si>
  <si>
    <t>Zorg voor alternatieve toegang</t>
  </si>
  <si>
    <r>
      <t xml:space="preserve">Kennis van de applicatie is bij medewerkers onvoldoende voor een juiste uitvoering van taken, </t>
    </r>
    <r>
      <rPr>
        <sz val="11"/>
        <color rgb="FFFF0000"/>
        <rFont val="Calibri"/>
        <family val="2"/>
        <scheme val="minor"/>
      </rPr>
      <t>met betrekking tot de kernapplicaties</t>
    </r>
  </si>
  <si>
    <t>Het achterlaten van malware in de kernapplicaties kan leiden tot gegevensinfectie, systeeminbraak en verstoring van de werking van kritieke systemen, met ernstige gevolgen voor de beveiliging en operationele stabiliteit</t>
  </si>
  <si>
    <t>Implementeer robuuste malware-detectie- en preventiemaatregelen, zoals up-to-date antivirussoftware, regelmatige scans en beveiligingspatches, om malware-infecties in kernapplicaties te voorkomen en te detecteren. Voer regelmatige beveiligingsaudits en penetratietests uit om kwetsbaarheden op te sporen en te verhelpen.</t>
  </si>
  <si>
    <r>
      <t xml:space="preserve">Verantwoordelijkheden m.b.t. informatiebeveiliging zijn niet helder of zijn niet toegewezen, </t>
    </r>
    <r>
      <rPr>
        <sz val="11"/>
        <color rgb="FFFF0000"/>
        <rFont val="Calibri"/>
        <family val="2"/>
        <scheme val="minor"/>
      </rPr>
      <t>met betrekking tot de kernapplicaties</t>
    </r>
  </si>
  <si>
    <t>Documenteer duidelijk de verantwoordelijkheden voor informatiebeveiliging met betrekking tot de kernapplicaties, inclusief wie verantwoordelijk is voor het beheer, monitoring, rapportage en naleving van beveiligingsmaatregelen. Wijs specifieke personen of teams aan om deze verantwoordelijkheden op zich te nemen en zorg voor heldere communicatie over hun rollen en verantwoordelijkheden. Voer regelmatige controles uit om te controleren of de toegewezen verantwoordelijkheden effectief worden uitgevoerd en pas deze indien nodig aan op basis van veranderende behoeften of omstandigheden.</t>
  </si>
  <si>
    <r>
      <t xml:space="preserve">Individuen beschikken over bedrijfspecifieke kennis die niet verloren mag gaan </t>
    </r>
    <r>
      <rPr>
        <sz val="9"/>
        <color theme="1"/>
        <rFont val="Calibri"/>
        <family val="2"/>
        <scheme val="minor"/>
      </rPr>
      <t>(single point of failure)</t>
    </r>
  </si>
  <si>
    <r>
      <t xml:space="preserve">Er is onvoldoende kennis van informatie beveiligings risico’s </t>
    </r>
    <r>
      <rPr>
        <sz val="9"/>
        <color theme="1"/>
        <rFont val="Calibri"/>
        <family val="2"/>
        <scheme val="minor"/>
      </rPr>
      <t>(awareness)</t>
    </r>
  </si>
  <si>
    <r>
      <t>Hacking</t>
    </r>
    <r>
      <rPr>
        <sz val="9"/>
        <color theme="1"/>
        <rFont val="Calibri"/>
        <family val="2"/>
        <scheme val="minor"/>
      </rPr>
      <t xml:space="preserve"> (Malware, Virus, Social Engineering, Eavesdropping, Phishing, (D)DoS, Ransomware…)</t>
    </r>
  </si>
  <si>
    <t>Domeinbeheerders / leverancier</t>
  </si>
  <si>
    <t>Het ontbreken van formele afspraken over beveiligingsmaatregelen met leveranciers en partners kan leiden tot verhoogde risico's op datalekken, inbreuken op de privacy en beveiligingsincidenten, omdat er onvoldoende controle en beveiliging is over de toegang tot gevoelige informatie en systemen.</t>
  </si>
  <si>
    <t>Stel formele overeenkomsten op met leveranciers en partners waarin duidelijk de beveiligingsmaatregelen worden gespecificeerd die zij moeten implementeren en onderhouden om toegang te krijgen tot onze dienstverlening. Definieer specifieke vereisten voor gegevensbescherming, toegangscontrole, monitoring, rapportage en naleving van regelgeving. Voer regelmatig audits en controles uit om te controleren of leveranciers en partners voldoen aan de overeengekomen beveiligingsmaatregelen.</t>
  </si>
  <si>
    <t>Verbeter de fysieke beveiliging van het pand door toegangscontrolemaatregelen te implementeren, zoals beveiligde deuren, toegangsbadges en bewakingscamera's, en zorg voor regelmatige monitoring om ongeautoriseerde toegang te voorkomen.</t>
  </si>
  <si>
    <t>Het ontbreken van tweefactorauthenticatie (2FA) op onveilige verbindingen kan het risico op ongeautoriseerde toegang tot kernapplicaties vergroten en de gegevensbeveiliging in gevaar brengen.</t>
  </si>
  <si>
    <t>Implementeer tweefactorauthenticatie (2FA) voor alle toegangspunten naar kernapplicaties, met name over onveilige verbindingen, om de beveiliging te versterken en de identiteitsverificatie te verhogen.</t>
  </si>
  <si>
    <t>Bedrijfsmiddelen die worden beheerd hebben geen eigenaar / eigenaar onbekend, met betrekking tot de kernapplicaties.</t>
  </si>
  <si>
    <t>Toewijzen van duidelijke eigenaarschap van bedrijfsmiddelen met betrekking tot kernapplicaties om verantwoordelijkheid te waarborgen voor beveiliging en beheer.</t>
  </si>
  <si>
    <t>Onveilig transport van media en data kan leiden tot gegevensverlies, ongeautoriseerde toegang of blootstelling aan onbevoegden tijdens migratieprocessen, met potentiële inbreuk op de gegevensbeveiliging.</t>
  </si>
  <si>
    <t>Implementeer strikte beveiligingsprotocollen en versleuteling tijdens het transport van media en data, vooral tijdens migraties, om de vertrouwelijkheid en integriteit van de gegevens te waarborgen en ongeautoriseerde toegang te voorkomen.</t>
  </si>
  <si>
    <t>Het niet veilig afvoeren van media uit productie kan leiden tot het lekken van gevoelige gegevens en het blootstellen van vertrouwelijke informatie aan onbevoegden, wat de gegevensbeveiliging in gevaar brengt.</t>
  </si>
  <si>
    <t>mplementeer een procedure voor het veilig en gecertificeerd afvoeren van media uit productie, inclusief het permanent verwijderen van gegevens en het vernietigen van opslagmedia volgens geaccepteerde normen en richtlijnen voor gegevensvernietiging.</t>
  </si>
  <si>
    <t>Onbeveiligde netwerkverbindingen kunnen leiden tot het afluisteren van gegevens, ongeautoriseerde toegang en inbreuk op de vertrouwelijkheid en integriteit van gegevens tijdens de communicatie over publieke netwerken.</t>
  </si>
  <si>
    <t>Zorg ervoor dat alle netwerkverbindingen over publieke netwerken voldoen aan het Technisch Security Beleid, inclusief het gebruik van encryptie en certificaten om de vertrouwelijkheid en integriteit van gegevens te waarborgen, en voer regelmatige audits uit om naleving te controleren.</t>
  </si>
  <si>
    <t>Certificaten worden onvoldoende beheerd met betrekking tot het verlopen ervan, en het beheer van de private key is onvoldoende.</t>
  </si>
  <si>
    <t>Onvoldoende beheer van certificaten kan leiden tot verlopen certificaten, wat de beveiliging en functionaliteit van systemen in gevaar kan brengen. Onvoldoende beheer van private keys kan resulteren in ongeautoriseerde toegang tot versleutelde gegevens.</t>
  </si>
  <si>
    <t>Het ontbreken van versleuteling tijdens informatietransport over publieke netwerken of door publieke ruimten kan leiden tot het lekken van gevoelige gegevens en onbevoegde toegang tot vertrouwelijke informatie, wat de privacy en integriteit van gegevens in gevaar brengt.</t>
  </si>
  <si>
    <t xml:space="preserve">Implementeer end-to-end versleuteling voor alle gegevensoverdrachten over publieke netwerken en in publieke ruimten om de vertrouwelijkheid en integriteit van de informatie te waarborgen en te voorkomen dat gegevens in verkeerde handen </t>
  </si>
  <si>
    <t>Onvoldoende segmentatie van netwerken kan leiden tot een groter risico op laterale beweging van aanvallers binnen het netwerk, wat de verspreiding van malware, ongeautoriseerde toegang en gegevenslekken vergemakkelijkt.</t>
  </si>
  <si>
    <t>Implementeer een striktere netwerksegmentatie om het netwerk op te delen in afzonderlijke zones of segmenten, met strikte toegangscontroles tussen segmenten, om de laterale beweging van aanvallers te beperken en de algehele netwerkbeveiliging te verbeteren. Voer regelmatig audits uit om de effectiviteit van de segmentatie te controleren.</t>
  </si>
  <si>
    <t>Ongecontroleerde toegang tot het netwerk door onbeheerde apparaten kan kwetsbaarheden creëren en de beveiliging van het netwerk in gevaar brengen.</t>
  </si>
  <si>
    <t>Implementeer een strikt beleid voor het beheer van onbeheerde apparaten, inclusief authenticatie, toegangscontrole en monitoring om de netwerkbeveiliging te waarborgen.</t>
  </si>
  <si>
    <t>Onvoldoende beveiligde draadloze netwerken kunnen leiden tot ongeautoriseerde toegang, datalekken en de verspreiding van malware via draadloze verbindingen, wat de algehele beveiliging van het netwerk in gevaar kan brengen.</t>
  </si>
  <si>
    <t>Verbeter de beveiliging van draadloze netwerken door het implementeren van sterke authenticatieprotocollen, versleuteling, regelmatige monitoring en het gebruik van beveiligingspatches voor draadloze apparaten en toegangspunten om ongeautoriseerde toegang te voorkomen en de draadloze netwerkbeveiliging te versterken. Voer periodieke penetratietests uit om kwetsbaarheden te identificeren en te verhelpen.</t>
  </si>
  <si>
    <t>Het niet periodiek wijzigen van wachtwoorden voor gasten-netwerken kan leiden tot verhoogde risico's voor ongeautoriseerde toegang, aangezien oude wachtwoorden mogelijk in verkeerde handen vallen en worden misbruikt.</t>
  </si>
  <si>
    <t>Implementeer een beleid waarbij wachtwoorden voor gasten-netwerken regelmatig worden gewijzigd, bijvoorbeeld elke 90 dagen. Communiceer deze wijzigingen duidelijk naar gebruikers en zorg voor een eenvoudig en veilig proces voor het bijwerken van wachtwoorden. Automatiseer het wachtwoordbeheerproces waar mogelijk om consistentie en beveiliging te waarborgen.</t>
  </si>
  <si>
    <t>Onvoldoende beveiligde netwerkkoppelingen met derden kunnen leiden tot ongeautoriseerde toegang tot uw netwerk, datalekken, en mogelijk het delen van gevoelige informatie met onbevoegden.</t>
  </si>
  <si>
    <t>Implementeer strikte beveiligingsmaatregelen en filters voor netwerkkoppelingen met derden. Gebruik firewalls, VPN's en andere beveiligingstechnologieën om de toegang te beperken tot alleen geautoriseerde partijen. Voer regelmatige beoordelingen en audits uit van deze koppelingen om te zorgen voor naleving van beveiligingsnormen en het verminderen van risico's. Zorg voor een goed gedefinieerd beveiligingsbeleid en procedures voor het beheren van netwerkkoppelingen met derden.</t>
  </si>
  <si>
    <t>Onbeveiligd verzenden van vertrouwelijke informatie kan leiden tot onbedoelde blootstelling aan ongeautoriseerde derden, wat de privacy en beveiliging van gegevens in gevaar kan brengen.</t>
  </si>
  <si>
    <t>Implementeer versleutelingstechnologieën voor veilige verzending van vertrouwelijke informatie over publieke netwerken om vertrouwelijkheid en integriteit te waarborgen.</t>
  </si>
  <si>
    <t>Onbeveiligde mobiele apparaten kunnen gevoelige data opslaan zonder de juiste bescherming, wat kan leiden tot datalekken en privacyinbreuken.</t>
  </si>
  <si>
    <t>Implementeer strikte beveiligingsprotocollen voor mobiele apparaten, inclusief versleuteling en regelmatige controles, om opgeslagen gegevens te beschermen tegen onbevoegde toegang en datalekken.</t>
  </si>
  <si>
    <t>Backup (we hebben geen interne backup)</t>
  </si>
  <si>
    <t>Mislukte back-ups kunnen leiden tot gegevensverlies en kunnen ernstige gevolgen hebben voor de bedrijfscontinuïteit en gegevensintegriteit.</t>
  </si>
  <si>
    <t>Implementeer robuuste back-upprocedures en -controles om de integriteit van back-ups te waarborgen en zorg voor regelmatige validatie van back-ups om gegevensverlies te voorkomen.</t>
  </si>
  <si>
    <t>Incomplete back-ups kunnen resulteren in het onvermogen om gegevens te herstellen na een storing, wat kan leiden tot verlies van cruciale informatie.</t>
  </si>
  <si>
    <t>Regelmatig testen en valideren van back-ups om de volledigheid ervan te waarborgen en ervoor te zorgen dat alle benodigde gegevens adequaat zijn opgeslagen en kunnen worden hersteld.</t>
  </si>
  <si>
    <t>Ongeïmplementeerde backup policy kan leiden tot inconsistente back-upprocedures en onvoldoende gegevensbescherming.</t>
  </si>
  <si>
    <t>Zorg voor volledige implementatie van de backup policy op alle systemen die betrokken zijn bij de dienstverlening, om consistentie en betrouwbaarheid in de back-upprocedures te waarborgen.</t>
  </si>
  <si>
    <t>Onvoldoende logging en monitoring van backupresultaten kunnen het detecteren van fouten en problemen bemoeilijken, wat kan leiden tot inefficiënte back-upprocessen.</t>
  </si>
  <si>
    <t>Implementeer een systeem voor het registreren en monitoren van backupresultaten, inclusief regelmatige controle van logbestanden, om de integriteit en betrouwbaarheid van de back-upprocessen te waarborgen en tijdig potentiële problemen te identificeren.</t>
  </si>
  <si>
    <t>Onherstelbare fouten in back-ups kunnen leiden tot verlies van gegevens en het ontbreken van een betrouwbare herstelmogelijkheid.</t>
  </si>
  <si>
    <t>Stel een duidelijk proces op voor het herstellen van mislukte back-ups en voer regelmatig hersteltests uit om ervoor te zorgen dat gegevens effectief kunnen worden hersteld in geval van problemen.</t>
  </si>
  <si>
    <t>Inefficiënte of ineffectieve herstelprocessen kunnen leiden tot langdurige uitval van systemen en gegevensverlies tijdens noodsituaties.</t>
  </si>
  <si>
    <t>Voer regelmatig gegevenshersteltests uit om de effectiviteit van herstelprocedures te waarborgen en ervoor te zorgen dat gegevens snel kunnen worden hersteld in noodsituaties.</t>
  </si>
  <si>
    <t>Opslag van back-ups op dezelfde locatie als primaire data kan resulteren in het verlies van beide in geval van fysieke schade aan de locatie.</t>
  </si>
  <si>
    <t>Zorg voor offsite opslag van back-upgegevens op een fysiek andere locatie om de gegevens te beschermen tegen lokale gebeurtenissen zoals brand of natuurrampen.</t>
  </si>
  <si>
    <t>Onopgemerkte beveiligingsincidenten kunnen leiden tot datalekken, malware-infecties of onbevoegde toegang tot systemen, met gevolgen voor de veiligheid en privacy van de organisatie.</t>
  </si>
  <si>
    <t>Implementeer regelmatige cybersecurity-bewustwordingstrainingen en stimuleer proactieve melding van incidenten door medewerkers om hun vermogen om beveiligingsincidenten te herkennen en rapporteren te vergroten.</t>
  </si>
  <si>
    <t>Het niet uitvoeren van een adequate impactanalyse voor changes kan leiden tot onvoorziene gevolgen, zoals verstoringen van services, ongeplande downtime, beveiligingslekken of dataverlies.</t>
  </si>
  <si>
    <t>Stel een gestructureerd wijzigingsbeheerproces op dat vereist dat alle changes een grondige impactanalyse ondergaan voordat ze worden uitgevoerd. Zorg ervoor dat alle betrokken partijen, inclusief het change management team en relevante stakeholders, de impact van de change begrijpen en goedkeuren voordat deze wordt geïmplementeerd. Documenteer de bevindingen van de impactanalyse en houd deze bij als onderdeel van het change management proces. Voer regelmatig audits uit om de naleving van de impactanalyse te controleren en te zorgen voor correcte uitvoering van alle changes.</t>
  </si>
  <si>
    <t>Het niet adequaat voorbereiden op het herstel van een change kan leiden tot verstoringen van services, ongeplande downtime, verlies van gegevens of onvolledig herstel na een incident.</t>
  </si>
  <si>
    <t>Implementeer een wijzigingsbeheerproces dat vereist dat alle changes worden voorzien van een gedocumenteerd herstelplan voordat ze worden uitgevoerd. Zorg ervoor dat het herstelplan duidelijke stappen bevat om de change ongedaan te maken of terug te draaien in het geval van onverwachte problemen. Voer regelmatig testen van het herstelplan uit om de effectiviteit ervan te waarborgen en pas het plan aan op basis van testresultaten en lessen die zijn geleerd uit eerdere changes.</t>
  </si>
  <si>
    <t>Onjuiste of onvoldoende tests van changes kunnen leiden tot onverwachte problemen, fouten of storingen in de productieomgeving, met mogelijke gevolgen voor de stabiliteit, beschikbaarheid en beveiliging van systemen en services.</t>
  </si>
  <si>
    <t>Implementeer een gestructureerd wijzigingsbeheerproces dat vereist dat alle changes grondig worden getest voordat ze worden geïmplementeerd in de productieomgeving. Zorg voor een testplan dat duidelijk definieert welke tests worden uitgevoerd en welke criteria worden gebruikt om de acceptatie van de change te beoordelen. Voer verschillende niveaus van tests uit, waaronder unit tests, integratietests en systeemtests, om ervoor te zorgen dat de change correct functioneert en geen ongewenste neveneffecten heeft. Documenteer en analyseer testresultaten nauwkeurig en voer eventuele vereiste correcties uit voordat de change wordt vrijgegeven voor productie.</t>
  </si>
  <si>
    <t>Onvolledige of onnauwkeurige documentatie van changes kan leiden tot verwarring, inefficiëntie en onnodige risico's. Het kan ook problemen veroorzaken bij het onderhouden, troubleshooten of rollbacken van changes.</t>
  </si>
  <si>
    <t>Implementeer een wijzigingsbeheerproces dat vereist dat alle changes zorgvuldig worden gedocumenteerd voordat ze worden geïmplementeerd. Zorg ervoor dat de documentatie alle relevante informatie bevat, zoals de reden voor de change, de uitgevoerde stappen, eventuele risico's en impactanalyse, en de resultaten van tests. Stel duidelijke richtlijnen op voor het bijwerken en onderhouden van de documentatie, en zorg ervoor dat deze gemakkelijk toegankelijk is voor alle betrokken partijen. Voer regelmatige controles uit om de kwaliteit en nauwkeurigheid van de documentatie te waarborgen.</t>
  </si>
  <si>
    <t>Ongeautoriseerde toegang tot systemen en gegevens als gevolg van onvoldoende autorisatiebeheer kan leiden tot beveiligingslekken en ge Implementeer strikter autorisatiebeheer en regelmatige audits op autorisatiedomeinen om ongeautoriseerde toegang te voorkomen en te detecteren.gevensinbreuken.</t>
  </si>
  <si>
    <t>Implementeer strikter autorisatiebeheer en regelmatige audits op autorisatiedomeinen om ongeautoriseerde toegang te voorkomen en te detecteren.</t>
  </si>
  <si>
    <t>Afwijkingen van het beveiligingsbeleid bij wijzigingen kunnen de beveiliging van systemen en gegevens verminderen, met een verhoogd risico op inbreuken.</t>
  </si>
  <si>
    <t>Verouderde antivirussoftware en signatures kunnen het risico op malware-infecties vergroten en de beveiliging van servers en werkplekken in gevaar brengen.</t>
  </si>
  <si>
    <t>Implementeer een strikt antivirusbeleid dat vereist dat alle servers en werkplekken voorzien zijn van up-to-date antivirussoftware en handtekeningen. Zorg voor regelmatige updates en controles om de effectiviteit van de antivirusbescherming te waarborgen en kwetsbaarheden te verminderen. Voer regelmatig scans en beveiligingspatches uit om malware te detecteren en te verwijderen.</t>
  </si>
  <si>
    <t>Verouderde en niet-gepatchte systemen vormen een aanzienlijk beveiligingsrisico, omdat ze kwetsbaar zijn voor bekende exploits en aanvallen, wat kan leiden tot inbreuken en gegevensverlies.</t>
  </si>
  <si>
    <t>Implementeer een streng patchmanagementbeleid dat regelmatige patching vereist voor alle servers, werkplekken en netwerkapparatuur. Automatiseer patch-updates waar mogelijk en voer regelmatige scans uit om te controleren op ontbrekende patches en kwetsbaarheden. Zorg voor een geïntegreerd systeem voor het volgen van patch-status en -compliance om ervoor te zorgen dat alle systemen up-to-date zijn.</t>
  </si>
  <si>
    <t>Een niet-actuele of onvolledige CMDB kan leiden tot onnauwkeurige informatie over IT-assets en configuratie-items, wat het beheer en de beveiliging van de IT-infrastructuur bemoeilijkt en de respons op incidenten vertraagt.</t>
  </si>
  <si>
    <t>Het niet regelmatig patchen van softwareproducten kan kwetsbaarheden in de software blootleggen en het risico op beveiligingsinbreuken vergroten, met mogelijke gevolgen voor de gegevensbeveiliging en operationele stabiliteit.</t>
  </si>
  <si>
    <t>Implementeer een strikt patchmanagementbeleid dat vereist dat alle verantwoordelijke softwareproducten regelmatig worden gepatcht. Voer regelmatige scans uit om te controleren op ontbrekende patches en kwetsbaarheden en automatiseer het patchproces waar mogelijk om de beveiliging van de software te waarborgen. Voer periodieke audits uit om de naleving van het patchbeleid te controleren.</t>
  </si>
  <si>
    <t>Beperkte middelen en prioriteit kunnen leiden tot een tekort aan effectieve beveiligingsmaatregelen en een verhoogd risico op beveiligingsincidenten.</t>
  </si>
  <si>
    <t>Toewijzen van voldoende middelen en het vestigen van een duidelijke organisatorische prioriteit voor security management binnen de organisatie om de beveiligingsinspanningen te versterken.</t>
  </si>
  <si>
    <t>In geval van een noodsituatie kunnen onvoorbereide betrokkenen niet adequaat reageren, wat de bedrijfscontinuïteit in gevaar kan brengen.</t>
  </si>
  <si>
    <t>Een onvoldoende continuïteitsplan kan leiden tot het niet naleven van essentiële afspraken en procedures tijdens noodsituaties, wat de effectieve respons op incidenten en de bedrijfscontinuïteit in gevaar kan brengen.</t>
  </si>
  <si>
    <t>Herzie en verbeter het continuïteitsplan om ervoor te zorgen dat het staande afspraken en procedures adequaat borgt. Zorg voor duidelijke richtlijnen en communicatiekanalen tijdens noodsituaties, en train personeel regelmatig in de uitvoering van het plan. Voer periodieke tests en oefeningen uit om de effectiviteit van het continuïteitsplan te evalueren en aan te passen waar nodig.</t>
  </si>
  <si>
    <r>
      <t>Medewerkers vertrekken</t>
    </r>
    <r>
      <rPr>
        <sz val="9"/>
        <color rgb="FF000000"/>
        <rFont val="Calibri"/>
        <family val="2"/>
        <scheme val="minor"/>
      </rPr>
      <t xml:space="preserve"> (kennis verlies) </t>
    </r>
  </si>
  <si>
    <t>Het vertrek van medewerkers zonder kennisoverdracht kan resulteren in verlies van waardevolle expertise en een negatieve impact hebben op de organisatorische efficiëntie.</t>
  </si>
  <si>
    <t>Het niet regelmatig en representatief testen van het continuïteitsplan kan resulteren in onvoldoende voorbereiding en effectiviteit tijdens noodsituaties, wat de bedrijfscontinuïteit in gevaar kan brengen.</t>
  </si>
  <si>
    <t>Voer regelmatige en representatieve tests en oefeningen uit om het continuïteitsplan te evalueren en te verbeteren. Test verschillende noodsituaties en scenario's om de respons van de organisatie te beoordelen en aan te passen waar nodig. Evalueer de uitkomsten van tests en pas het plan dienovereenkomstig aan om de effectiviteit te waarborgen.</t>
  </si>
  <si>
    <t>Het niet reageren op testresultaten kan resulteren in het niet aanpakken van zwakke punten en tekortkomingen in het continuïteitsplan, waardoor de effectiviteit ervan niet wordt verbeterd en de organisatie kwetsbaar blijft voor noodsituaties.</t>
  </si>
  <si>
    <t>Stel een procedure in om actief te reageren op testresultaten en identificeer en documenteer zwakke punten en tekortkomingen. Ontwikkel een plan voor het uitvoeren van verbeteracties op basis van de testresultaten en voer de nodige aanpassingen uit in het continuïteitsplan om de beveiliging en efficiëntie te verbeteren. Zorg voor betrokkenheid van relevante stakeholders bij het identificeren en oplossen van tekortkomingen.</t>
  </si>
  <si>
    <r>
      <t>Het continuiteitsplan is niet bekend bij betrokkenen</t>
    </r>
    <r>
      <rPr>
        <sz val="9"/>
        <color rgb="FF000000"/>
        <rFont val="Calibri"/>
        <family val="2"/>
        <scheme val="minor"/>
      </rPr>
      <t xml:space="preserve"> (crisisteam, beheer)</t>
    </r>
  </si>
  <si>
    <t>Het verlies van integriteit in de salarisadministratie kan leiden tot fouten in de salarisverwerking, ontevredenheid onder medewerkers en zelfs juridische problemen.</t>
  </si>
  <si>
    <t>Implementeer strenge controles en beveiligingsmaatregelen in de salarisadministratiesystemen om de integriteit te waarborgen. Beperk toegang tot het systeem tot geautoriseerd personeel en zorg voor audittrails om ongeoorloofde wijzigingen te detecteren. Voer regelmatige controles en reconciliaties uit om eventuele afwijkingen te identificeren en te corrigeren. Zorg voor adequate back-upprocedures om gegevensintegriteit te herstellen in geval van gegevensverlies of corruptie.</t>
  </si>
  <si>
    <t>Verlies van integriteit in de financiële administratie kan leiden tot boekhoudkundige fouten, financiële onregelmatigheden en juridische en complianceproblemen.</t>
  </si>
  <si>
    <t>Implementeer strenge controles en beveiligingsmaatregelen in de financiële administratiesystemen om de integriteit te waarborgen. Beperk toegang tot het systeem tot geautoriseerd personeel en zorg voor audittrails om ongeoorloofde wijzigingen te detecteren. Voer regelmatige reconciliaties en controles uit om eventuele afwijkingen te identificeren en te corrigeren. Zorg voor adequate back-upprocedures om gegevensintegriteit te herstellen in geval van gegevensverlies of corruptie. Stel strikte procedures en verantwoordelijkheden op voor het beheer van de financiële administratie om de integriteit te waarborgen.</t>
  </si>
  <si>
    <r>
      <t>1.1</t>
    </r>
    <r>
      <rPr>
        <b/>
        <sz val="18"/>
        <color rgb="FF0688A4"/>
        <rFont val="Times New Roman"/>
        <family val="1"/>
      </rPr>
      <t xml:space="preserve">    </t>
    </r>
    <r>
      <rPr>
        <b/>
        <sz val="18"/>
        <color rgb="FF0688A4"/>
        <rFont val="Arial"/>
        <family val="2"/>
      </rPr>
      <t xml:space="preserve">Landelijk SURF Cyberbedreigingsbeeld 2022-2023 </t>
    </r>
  </si>
  <si>
    <t xml:space="preserve">Het SURF Cyberdreigingsbeeld 2022-2023 biedt een uitvoerig overzicht van de recente incidenten, actuele dreigingen en trends in de onderwijs- en onderzoekssector. </t>
  </si>
  <si>
    <t xml:space="preserve">Dit rapport, gericht op het informeren van leden van het College van Bestuur, beleidsmakers en professionals, diept de cruciale aspecten van cyberbeveiliging en gegevensbescherming uit. </t>
  </si>
  <si>
    <t>Het benadrukt de voortdurende strijd tegen cyberdreigingen zoals DDoS-aanvallen, phishing en ransomware, en onderzoekt de uitdagingen op het gebied van risicobeheer en informatiebeveiliging in deze sector. Dit rapport is essentieel voor betrokkenen om bewust te zijn van en adequaat te reageren op de risico’s die ze lopen in het huidige digitale landschap.</t>
  </si>
  <si>
    <t>Risicobeeld 2022</t>
  </si>
  <si>
    <r>
      <t>1.2</t>
    </r>
    <r>
      <rPr>
        <b/>
        <sz val="7"/>
        <color rgb="FF0688A4"/>
        <rFont val="Times New Roman"/>
        <family val="1"/>
      </rPr>
      <t xml:space="preserve">    </t>
    </r>
    <r>
      <rPr>
        <b/>
        <sz val="12"/>
        <color rgb="FF0688A4"/>
        <rFont val="Arial"/>
        <family val="2"/>
      </rPr>
      <t>Opvallende risicocategorieën:</t>
    </r>
  </si>
  <si>
    <t xml:space="preserve">Bewust beschadigen imago </t>
  </si>
  <si>
    <r>
      <t>1. Risico van ransomware-aanvallen</t>
    </r>
    <r>
      <rPr>
        <sz val="10"/>
        <rFont val="Calibri"/>
        <family val="2"/>
      </rPr>
      <t>: Cybercriminelen kunnen ransomware gebruiken om niet alleen systemen te gijzelen maar ook om het imago van een organisatie te schaden door de aanval publiekelijk te maken en met de openbaarmaking van gevoelige informatie te dreigen.</t>
    </r>
  </si>
  <si>
    <r>
      <t>2. Risico van bekendmaking van cyberaanvallen</t>
    </r>
    <r>
      <rPr>
        <sz val="10"/>
        <rFont val="Calibri"/>
        <family val="2"/>
      </rPr>
      <t>: Door cyberaanvallen en de daaropvolgende dreigementen publiek te maken, kunnen criminelen het imago van een organisatie beschadigen, zelfs als de aanval zelf beperkt of beheersbaar is.</t>
    </r>
  </si>
  <si>
    <r>
      <t>3. Risico van hacktivisme</t>
    </r>
    <r>
      <rPr>
        <sz val="10"/>
        <rFont val="Calibri"/>
        <family val="2"/>
      </rPr>
      <t>: Het veranderende geopolitieke en maatschappelijke klimaat kan leiden tot een heropleving van hacktivisme, waarbij aanvallen gemotiveerd zijn door politieke of sociale kwesties, wat organisaties kwetsbaar maakt voor gerichte verstoringen.</t>
    </r>
  </si>
  <si>
    <r>
      <t>4. Risico's door associaties</t>
    </r>
    <r>
      <rPr>
        <sz val="10"/>
        <rFont val="Calibri"/>
        <family val="2"/>
      </rPr>
      <t>: Organisaties met connecties met bepaalde bedrijven, landen, of sectoren die controversieel zijn of gevoelig liggen in het maatschappelijk debat, kunnen doelwitten worden van bewuste verstoring door activisten, gericht op het beschadigen van hun imago.</t>
    </r>
  </si>
  <si>
    <t>Ketenafhankelijkheid</t>
  </si>
  <si>
    <r>
      <t>1. Risico's in de toeleveringsketen</t>
    </r>
    <r>
      <rPr>
        <sz val="10"/>
        <rFont val="Calibri"/>
        <family val="2"/>
      </rPr>
      <t>: De afhankelijkheid van zowel cloud-leveranciers als andere leveranciers brengt inherente risico's met zich mee. Als een leverancier wordt getroffen door een cyberincident, kan dit leiden tot verstoringen in de dienstverlening en potentiële veiligheidsrisico's voor de organisatie.</t>
    </r>
  </si>
  <si>
    <r>
      <t>2. Risico's bij samenwerkingen met partnerorganisaties</t>
    </r>
    <r>
      <rPr>
        <sz val="10"/>
        <rFont val="Calibri"/>
        <family val="2"/>
      </rPr>
      <t>: Gezien de digitale verbondenheid en verwevenheid met partners, kunnen incidenten die één partij treffen, snel overslaan naar andere organisaties. Dit vergroot de reikwijdte van potentiële incidenten en maakt het beheersen van risico's complexer.</t>
    </r>
  </si>
  <si>
    <r>
      <t>3. Geïntegreerde risico's</t>
    </r>
    <r>
      <rPr>
        <sz val="10"/>
        <rFont val="Calibri"/>
        <family val="2"/>
      </rPr>
      <t>: Incidenten kunnen gevolgen hebben die verder gaan dan alleen informatiebeveiliging. Zoals het voorbeeld van de leverancier van toegangspassen toont, kunnen incidenten ook impact hebben op fysieke beveiliging, wat de risico's diversifieert en vergroot.</t>
    </r>
  </si>
  <si>
    <r>
      <t>4. Risico's van gedeelde verantwoordelijkheid</t>
    </r>
    <r>
      <rPr>
        <sz val="10"/>
        <rFont val="Calibri"/>
        <family val="2"/>
      </rPr>
      <t>: Door de digitale verwevenheid is er vaak sprake van gedeelde verantwoordelijkheden in beveiliging tussen organisaties, leveranciers en partnerorganisaties. Dit kan leiden tot onduidelijkheden in verantwoordelijkheden en beheer bij incidenten.</t>
    </r>
  </si>
  <si>
    <r>
      <t>5. Datalekrisico's</t>
    </r>
    <r>
      <rPr>
        <sz val="10"/>
        <rFont val="Calibri"/>
        <family val="2"/>
      </rPr>
      <t>: Het incident met de leverancier van toegangspassen illustreert ook het risico van datalekken, die kunnen leiden tot zowel informatie- als fysieke veiligheidsproblemen.</t>
    </r>
  </si>
  <si>
    <t xml:space="preserve">Capaciteitstekort </t>
  </si>
  <si>
    <r>
      <t>1. Personeelstekorten</t>
    </r>
    <r>
      <rPr>
        <sz val="10"/>
        <rFont val="Calibri"/>
        <family val="2"/>
      </rPr>
      <t>: Een overweldigende meerderheid van de respondenten geeft aan dat hun instellingen onvoldoende personeel hebben om informatiebeveiligings- en privacytaken adequaat uit te voeren. Dit kan leiden tot onderbezetting en een verhoogd risico op beveiligingsincidenten.</t>
    </r>
  </si>
  <si>
    <r>
      <t>2. Beperkte effectiviteit van tijdelijke inhuur</t>
    </r>
    <r>
      <rPr>
        <sz val="10"/>
        <rFont val="Calibri"/>
        <family val="2"/>
      </rPr>
      <t>: Het inschakelen van externe professionals om de tekorten op te vangen lijkt niet effectief, aangezien ook ICT-dienstverleners kampen met personeelstekorten. Dit suggereert dat het probleem wijdverbreid is en niet gemakkelijk op te lossen.</t>
    </r>
  </si>
  <si>
    <r>
      <t>3. Gebrek aan groei in weerbaarheid en cybervolwassenheid</t>
    </r>
    <r>
      <rPr>
        <sz val="10"/>
        <rFont val="Calibri"/>
        <family val="2"/>
      </rPr>
      <t>: Door het tekort aan goed opgeleid en ervaren personeel kunnen instellingen niet groeien in termen van weerbaarheid tegen cyberdreigingen en hun algehele cybervolwassenheid.</t>
    </r>
  </si>
  <si>
    <t>Incidentbeeld 2022</t>
  </si>
  <si>
    <t>[1] CYBERDREIGINGSBEELD 2022-2023 ONDERWIJS EN ONDERZOEK, SURF Utrecht</t>
  </si>
  <si>
    <t xml:space="preserve">1        Risico inventarisatie op basis van Cyberdreigingsbeeld[1] en DPIA’s </t>
  </si>
  <si>
    <t>Meenemen directiebeoordeling?</t>
  </si>
  <si>
    <t>Kans</t>
  </si>
  <si>
    <t>Impact</t>
  </si>
  <si>
    <t>Risico's kunnen wegvallen als je niet in de situatie kan komen waarin de situatie zich voor kan doen. // In geval van het voorbeeld van in je vingers snijden, kun je er voor kiezen om je mes weg te doen.</t>
  </si>
  <si>
    <t>Ja</t>
  </si>
  <si>
    <r>
      <t xml:space="preserve">Uit de formule </t>
    </r>
    <r>
      <rPr>
        <i/>
        <sz val="11"/>
        <color theme="1"/>
        <rFont val="Calibri"/>
        <family val="2"/>
        <scheme val="minor"/>
      </rPr>
      <t>risico = kans * impact</t>
    </r>
    <r>
      <rPr>
        <sz val="11"/>
        <color rgb="FF172B4D"/>
        <rFont val="Calibri"/>
        <family val="2"/>
        <scheme val="minor"/>
      </rPr>
      <t xml:space="preserve"> blijkt dat je twee dingen kan doen om het risico te verkleinen, namelijk de kans verkleinen of de impact verkleinen. // In geval van het voorbeeld van in je vingers snijden, kun je de kans verkleinen door je snijtechnieken te verbeteren. De impact kun je verkleinen door een bot mes te gebruiken of werkhandschoenen aan te trekken.</t>
    </r>
  </si>
  <si>
    <t>Bij overdragen van het risico zorg je er voor dat het risico door een andere partij gedragen wordt. Dit kun je doen door (contractuele) afspraken te maken of door je tegen het risico te verzekeren. // In geval van het voorbeeld van in je vingers snijden, kun je je eten door iemand anders laten maken.</t>
  </si>
  <si>
    <t>Als een risico teruggebracht is naar een aanvaardbaar niveau, accepteren we het risico. De aanvaardbaarheid wordt bepaald door het risico (risico's van categorie laag worden geaccepteerd) en door de afweging van kosten en baten van het behandelen van het risico.</t>
  </si>
  <si>
    <t>Een risico kan een aanvaardbaar niveau hebben, waarbij er onvoldoende vertrouwen is dat dit zo blijft. In dit geval accepteren we het risico, maar blijven we het risico in de gaten houden om tijdig in te kunnen grijpen. Met monitoren bedoelen we nie </t>
  </si>
  <si>
    <t>7. Back-up</t>
  </si>
  <si>
    <t>8. Verkoopproces</t>
  </si>
  <si>
    <t>10. Ontvangstproces</t>
  </si>
  <si>
    <t>11. Betalingsproces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</si>
</sst>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1"/>
      <name val="Calibri"/>
      <family val="2"/>
      <scheme val="minor"/>
    </font>
    <font>
      <sz val="9"/>
      <color theme="1"/>
      <name val="Calibri"/>
      <family val="2"/>
      <scheme val="minor"/>
    </font>
    <font>
      <sz val="11"/>
      <color rgb="FF000000"/>
      <name val="Calibri"/>
      <family val="2"/>
      <scheme val="minor"/>
    </font>
    <font>
      <sz val="9"/>
      <color rgb="FF000000"/>
      <name val="Calibri"/>
      <family val="2"/>
      <scheme val="minor"/>
    </font>
    <font>
      <i/>
      <sz val="11"/>
      <color theme="1"/>
      <name val="Calibri"/>
      <family val="2"/>
      <scheme val="minor"/>
    </font>
    <font>
      <b/>
      <sz val="13.5"/>
      <color theme="1"/>
      <name val="Calibri"/>
      <family val="2"/>
      <scheme val="minor"/>
    </font>
    <font>
      <sz val="11"/>
      <color rgb="FF172B4D"/>
      <name val="Calibri"/>
      <family val="2"/>
      <scheme val="minor"/>
    </font>
    <font>
      <b/>
      <sz val="9"/>
      <color theme="0"/>
      <name val="Calibri"/>
      <family val="2"/>
      <scheme val="minor"/>
    </font>
    <font>
      <sz val="8"/>
      <name val="Calibri"/>
      <family val="2"/>
      <scheme val="minor"/>
    </font>
    <font>
      <sz val="11"/>
      <color rgb="FFFF0000"/>
      <name val="Calibri"/>
      <family val="2"/>
      <scheme val="minor"/>
    </font>
    <font>
      <b/>
      <sz val="16"/>
      <color theme="1"/>
      <name val="Calibri"/>
      <family val="2"/>
      <scheme val="minor"/>
    </font>
    <font>
      <b/>
      <sz val="12"/>
      <color rgb="FF0688A4"/>
      <name val="Arial"/>
      <family val="2"/>
    </font>
    <font>
      <b/>
      <sz val="7"/>
      <color rgb="FF0688A4"/>
      <name val="Times New Roman"/>
      <family val="1"/>
    </font>
    <font>
      <sz val="10"/>
      <color rgb="FF151230"/>
      <name val="Arial"/>
      <family val="2"/>
    </font>
    <font>
      <sz val="10"/>
      <name val="Calibri"/>
      <family val="2"/>
    </font>
    <font>
      <b/>
      <sz val="10"/>
      <name val="Calibri"/>
      <family val="2"/>
    </font>
    <font>
      <b/>
      <sz val="10"/>
      <color rgb="FF9BBF1C"/>
      <name val="Calibri"/>
      <family val="2"/>
      <scheme val="minor"/>
    </font>
    <font>
      <u/>
      <sz val="11"/>
      <color theme="10"/>
      <name val="Calibri"/>
      <family val="2"/>
      <scheme val="minor"/>
    </font>
    <font>
      <b/>
      <sz val="16"/>
      <name val="Calibri"/>
      <family val="2"/>
    </font>
    <font>
      <b/>
      <sz val="18"/>
      <color rgb="FF0688A4"/>
      <name val="Arial"/>
      <family val="2"/>
    </font>
    <font>
      <b/>
      <sz val="18"/>
      <color rgb="FF0688A4"/>
      <name val="Times New Roman"/>
      <family val="1"/>
    </font>
    <font>
      <b/>
      <sz val="12"/>
      <color theme="1"/>
      <name val="Calibri"/>
      <family val="2"/>
      <scheme val="minor"/>
    </font>
    <font>
      <b/>
      <sz val="14"/>
      <color theme="0"/>
      <name val="Calibri"/>
      <family val="2"/>
      <scheme val="minor"/>
    </font>
    <font>
      <b/>
      <sz val="16"/>
      <color theme="0"/>
      <name val="Calibri"/>
      <family val="2"/>
      <scheme val="minor"/>
    </font>
    <font>
      <b/>
      <sz val="12"/>
      <color theme="0"/>
      <name val="Calibri"/>
      <family val="2"/>
      <scheme val="minor"/>
    </font>
    <font>
      <sz val="18"/>
      <color theme="1"/>
      <name val="Calibri"/>
      <family val="2"/>
      <scheme val="minor"/>
    </font>
    <font>
      <sz val="14"/>
      <color theme="1"/>
      <name val="Calibri"/>
      <family val="2"/>
      <scheme val="minor"/>
    </font>
    <font>
      <sz val="10"/>
      <color rgb="FF000000"/>
      <name val="Calibri"/>
      <family val="2"/>
    </font>
    <font>
      <sz val="10"/>
      <color rgb="FFFFFFFF"/>
      <name val="Calibri"/>
      <family val="2"/>
    </font>
    <font>
      <sz val="14"/>
      <color rgb="FF000000"/>
      <name val="Calibri"/>
      <family val="2"/>
      <scheme val="minor"/>
    </font>
    <font>
      <sz val="14"/>
      <color rgb="FFFF0000"/>
      <name val="Calibri"/>
      <family val="2"/>
      <scheme val="minor"/>
    </font>
    <font>
      <i/>
      <sz val="14"/>
      <color theme="1"/>
      <name val="Calibri"/>
      <family val="2"/>
      <scheme val="minor"/>
    </font>
    <font>
      <b/>
      <sz val="14"/>
      <color theme="1"/>
      <name val="Calibri"/>
      <family val="2"/>
      <scheme val="minor"/>
    </font>
  </fonts>
  <fills count="12">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FF00"/>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00B050"/>
        <bgColor indexed="64"/>
      </patternFill>
    </fill>
    <fill>
      <patternFill patternType="solid">
        <fgColor rgb="FFED7D31"/>
        <bgColor indexed="64"/>
      </patternFill>
    </fill>
    <fill>
      <patternFill patternType="solid">
        <fgColor rgb="FFFF6B6B"/>
        <bgColor indexed="64"/>
      </patternFill>
    </fill>
  </fills>
  <borders count="30">
    <border>
      <left/>
      <right/>
      <top/>
      <bottom/>
      <diagonal/>
    </border>
    <border>
      <left/>
      <right/>
      <top style="thin">
        <color theme="9"/>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top style="thin">
        <color auto="1"/>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148">
    <xf numFmtId="0" fontId="0" fillId="0" borderId="0" xfId="0"/>
    <xf numFmtId="0" fontId="0" fillId="0" borderId="0" xfId="0" applyAlignment="1">
      <alignment horizontal="center"/>
    </xf>
    <xf numFmtId="0" fontId="0" fillId="0" borderId="0" xfId="0" applyAlignment="1">
      <alignment horizontal="left"/>
    </xf>
    <xf numFmtId="0" fontId="0" fillId="2" borderId="0" xfId="0" applyFill="1" applyAlignment="1">
      <alignment horizontal="center"/>
    </xf>
    <xf numFmtId="0" fontId="3"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left"/>
    </xf>
    <xf numFmtId="0" fontId="4" fillId="0" borderId="0" xfId="0" applyFont="1" applyAlignment="1">
      <alignment horizontal="left"/>
    </xf>
    <xf numFmtId="0" fontId="0" fillId="0" borderId="2" xfId="0" applyBorder="1"/>
    <xf numFmtId="0" fontId="2" fillId="0" borderId="0" xfId="0" applyFont="1"/>
    <xf numFmtId="0" fontId="5" fillId="0" borderId="0" xfId="0" applyFont="1" applyAlignment="1">
      <alignment horizontal="left"/>
    </xf>
    <xf numFmtId="0" fontId="7" fillId="0" borderId="0" xfId="0" applyFont="1" applyAlignment="1">
      <alignment horizontal="left"/>
    </xf>
    <xf numFmtId="0" fontId="1" fillId="0" borderId="0" xfId="0" applyFont="1"/>
    <xf numFmtId="0" fontId="1" fillId="0" borderId="0" xfId="0" applyFont="1" applyAlignment="1">
      <alignment horizontal="center"/>
    </xf>
    <xf numFmtId="0" fontId="0" fillId="0" borderId="1" xfId="0" applyBorder="1" applyAlignment="1">
      <alignment horizontal="left"/>
    </xf>
    <xf numFmtId="0" fontId="9" fillId="0" borderId="0" xfId="0" applyFont="1" applyAlignment="1">
      <alignment horizontal="left"/>
    </xf>
    <xf numFmtId="0" fontId="0" fillId="3" borderId="0" xfId="0" applyFill="1" applyAlignment="1">
      <alignment horizontal="center"/>
    </xf>
    <xf numFmtId="0" fontId="3" fillId="3" borderId="0" xfId="0" applyFont="1" applyFill="1" applyAlignment="1">
      <alignment horizontal="left"/>
    </xf>
    <xf numFmtId="0" fontId="3" fillId="3" borderId="0" xfId="0" applyFont="1" applyFill="1" applyAlignment="1">
      <alignment horizontal="center"/>
    </xf>
    <xf numFmtId="0" fontId="10" fillId="0" borderId="0" xfId="0" applyFont="1" applyAlignment="1">
      <alignment horizontal="left" vertical="center"/>
    </xf>
    <xf numFmtId="0" fontId="10" fillId="0" borderId="0" xfId="0" applyFont="1" applyAlignment="1">
      <alignment vertical="center"/>
    </xf>
    <xf numFmtId="0" fontId="0" fillId="0" borderId="0" xfId="0" applyAlignment="1">
      <alignment wrapText="1"/>
    </xf>
    <xf numFmtId="0" fontId="11" fillId="0" borderId="0" xfId="0" applyFont="1" applyAlignment="1">
      <alignment wrapText="1"/>
    </xf>
    <xf numFmtId="0" fontId="0" fillId="0" borderId="0" xfId="0" applyAlignment="1">
      <alignment horizontal="left" vertical="center" wrapText="1"/>
    </xf>
    <xf numFmtId="0" fontId="11" fillId="0" borderId="0" xfId="0" applyFont="1" applyAlignment="1">
      <alignment horizontal="left" vertical="center" wrapText="1"/>
    </xf>
    <xf numFmtId="0" fontId="0" fillId="4" borderId="0" xfId="0" applyFill="1" applyAlignment="1">
      <alignment horizontal="left"/>
    </xf>
    <xf numFmtId="0" fontId="0" fillId="0" borderId="0" xfId="0" applyAlignment="1">
      <alignment horizontal="center" wrapText="1"/>
    </xf>
    <xf numFmtId="0" fontId="1" fillId="0" borderId="0" xfId="0" applyFont="1"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3" xfId="0" applyBorder="1"/>
    <xf numFmtId="0" fontId="0" fillId="6" borderId="3" xfId="0" applyFill="1" applyBorder="1"/>
    <xf numFmtId="0" fontId="15" fillId="0" borderId="0" xfId="0" applyFont="1"/>
    <xf numFmtId="0" fontId="16" fillId="0" borderId="0" xfId="0" applyFont="1" applyAlignment="1">
      <alignment horizontal="left" vertical="center" indent="3"/>
    </xf>
    <xf numFmtId="0" fontId="19" fillId="0" borderId="0" xfId="0" applyFont="1" applyAlignment="1">
      <alignment vertical="center"/>
    </xf>
    <xf numFmtId="0" fontId="18" fillId="0" borderId="0" xfId="0" applyFont="1" applyAlignment="1">
      <alignment vertical="center"/>
    </xf>
    <xf numFmtId="0" fontId="22" fillId="0" borderId="0" xfId="1" applyAlignment="1">
      <alignment horizontal="left" vertical="center" indent="3"/>
    </xf>
    <xf numFmtId="0" fontId="21" fillId="0" borderId="0" xfId="0" applyFont="1" applyAlignment="1">
      <alignment vertical="center"/>
    </xf>
    <xf numFmtId="0" fontId="20" fillId="0" borderId="0" xfId="0" applyFont="1" applyAlignment="1">
      <alignment horizontal="left" vertical="center" indent="1"/>
    </xf>
    <xf numFmtId="0" fontId="22" fillId="0" borderId="0" xfId="1" applyAlignment="1">
      <alignment vertical="center"/>
    </xf>
    <xf numFmtId="0" fontId="23" fillId="0" borderId="0" xfId="0" applyFont="1" applyAlignment="1">
      <alignment vertical="center"/>
    </xf>
    <xf numFmtId="0" fontId="24" fillId="0" borderId="0" xfId="0" applyFont="1" applyAlignment="1">
      <alignment horizontal="left" vertical="center" indent="3"/>
    </xf>
    <xf numFmtId="0" fontId="2" fillId="0" borderId="0" xfId="0" applyFont="1" applyAlignment="1">
      <alignment wrapText="1"/>
    </xf>
    <xf numFmtId="0" fontId="26"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7" fillId="7" borderId="0" xfId="0" applyFont="1" applyFill="1"/>
    <xf numFmtId="14" fontId="3" fillId="7" borderId="0" xfId="0" applyNumberFormat="1" applyFont="1" applyFill="1" applyAlignment="1">
      <alignment horizontal="center" vertical="center"/>
    </xf>
    <xf numFmtId="0" fontId="3" fillId="7" borderId="0" xfId="0" applyFont="1" applyFill="1" applyAlignment="1">
      <alignment horizontal="center" vertical="center"/>
    </xf>
    <xf numFmtId="0" fontId="1" fillId="7" borderId="0" xfId="0" applyFont="1" applyFill="1" applyAlignment="1">
      <alignment horizontal="center" vertical="center"/>
    </xf>
    <xf numFmtId="0" fontId="0" fillId="7" borderId="0" xfId="0" applyFill="1" applyAlignment="1">
      <alignment horizont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left" wrapText="1"/>
    </xf>
    <xf numFmtId="14" fontId="0" fillId="0" borderId="3" xfId="0" applyNumberFormat="1" applyBorder="1"/>
    <xf numFmtId="0" fontId="1" fillId="7" borderId="3" xfId="0" applyFont="1" applyFill="1" applyBorder="1"/>
    <xf numFmtId="0" fontId="1" fillId="2" borderId="0" xfId="0" applyFont="1" applyFill="1"/>
    <xf numFmtId="0" fontId="1" fillId="2" borderId="0" xfId="0" applyFont="1" applyFill="1" applyAlignment="1">
      <alignment horizontal="left" vertical="center"/>
    </xf>
    <xf numFmtId="0" fontId="28" fillId="7" borderId="0" xfId="0" applyFont="1" applyFill="1"/>
    <xf numFmtId="0" fontId="0" fillId="7" borderId="0" xfId="0" applyFill="1"/>
    <xf numFmtId="0" fontId="29" fillId="7" borderId="3" xfId="0" applyFont="1" applyFill="1" applyBorder="1"/>
    <xf numFmtId="0" fontId="0" fillId="8" borderId="3" xfId="0" applyFill="1" applyBorder="1"/>
    <xf numFmtId="0" fontId="7" fillId="8" borderId="3" xfId="0" applyFont="1" applyFill="1" applyBorder="1" applyAlignment="1">
      <alignment vertical="center" wrapText="1"/>
    </xf>
    <xf numFmtId="0" fontId="0" fillId="5" borderId="0" xfId="0" applyFill="1"/>
    <xf numFmtId="0" fontId="30" fillId="5" borderId="0" xfId="0" applyFont="1" applyFill="1"/>
    <xf numFmtId="0" fontId="31" fillId="5" borderId="0" xfId="0" applyFont="1" applyFill="1"/>
    <xf numFmtId="0" fontId="32" fillId="0" borderId="10" xfId="0" applyFont="1" applyBorder="1" applyAlignment="1">
      <alignment vertical="center"/>
    </xf>
    <xf numFmtId="0" fontId="32" fillId="0" borderId="11" xfId="0" applyFont="1" applyBorder="1" applyAlignment="1">
      <alignment vertical="center"/>
    </xf>
    <xf numFmtId="0" fontId="32" fillId="0" borderId="10" xfId="0" applyFont="1" applyBorder="1" applyAlignment="1">
      <alignment horizontal="center" vertical="center" wrapText="1"/>
    </xf>
    <xf numFmtId="0" fontId="32" fillId="0" borderId="18" xfId="0" applyFont="1" applyBorder="1" applyAlignment="1">
      <alignment horizontal="center" vertical="center" wrapText="1"/>
    </xf>
    <xf numFmtId="0" fontId="33" fillId="9" borderId="19"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33" fillId="9" borderId="20" xfId="0" applyFont="1" applyFill="1" applyBorder="1" applyAlignment="1">
      <alignment horizontal="center" vertical="center" wrapText="1"/>
    </xf>
    <xf numFmtId="0" fontId="33" fillId="10" borderId="20" xfId="0" applyFont="1" applyFill="1" applyBorder="1" applyAlignment="1">
      <alignment horizontal="center" vertical="center" wrapText="1"/>
    </xf>
    <xf numFmtId="0" fontId="33" fillId="11" borderId="19" xfId="0" applyFont="1" applyFill="1" applyBorder="1" applyAlignment="1">
      <alignment horizontal="center" vertical="center" wrapText="1"/>
    </xf>
    <xf numFmtId="0" fontId="33" fillId="11" borderId="20" xfId="0" applyFont="1" applyFill="1" applyBorder="1" applyAlignment="1">
      <alignment horizontal="center" vertical="center" wrapText="1"/>
    </xf>
    <xf numFmtId="0" fontId="2" fillId="0" borderId="0" xfId="0" applyFont="1" applyAlignment="1">
      <alignment horizontal="center"/>
    </xf>
    <xf numFmtId="0" fontId="0" fillId="0" borderId="4" xfId="0" applyBorder="1" applyAlignment="1">
      <alignment horizontal="center"/>
    </xf>
    <xf numFmtId="0" fontId="0" fillId="0" borderId="2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14" fontId="2" fillId="0" borderId="0" xfId="0" applyNumberFormat="1" applyFont="1"/>
    <xf numFmtId="0" fontId="2" fillId="6" borderId="10" xfId="0" applyFont="1" applyFill="1" applyBorder="1"/>
    <xf numFmtId="0" fontId="0" fillId="0" borderId="11" xfId="0" applyBorder="1"/>
    <xf numFmtId="0" fontId="0" fillId="0" borderId="23" xfId="0" applyBorder="1"/>
    <xf numFmtId="0" fontId="2" fillId="6" borderId="18" xfId="0" applyFont="1" applyFill="1" applyBorder="1"/>
    <xf numFmtId="0" fontId="0" fillId="0" borderId="19" xfId="0" applyBorder="1"/>
    <xf numFmtId="0" fontId="0" fillId="0" borderId="18" xfId="0" applyBorder="1"/>
    <xf numFmtId="0" fontId="0" fillId="0" borderId="24" xfId="0" applyBorder="1"/>
    <xf numFmtId="0" fontId="0" fillId="0" borderId="25" xfId="0" applyBorder="1"/>
    <xf numFmtId="0" fontId="0" fillId="0" borderId="20" xfId="0" applyBorder="1"/>
    <xf numFmtId="0" fontId="0" fillId="6" borderId="11" xfId="0" applyFill="1" applyBorder="1"/>
    <xf numFmtId="0" fontId="0" fillId="6" borderId="23" xfId="0" applyFill="1" applyBorder="1"/>
    <xf numFmtId="0" fontId="0" fillId="6" borderId="0" xfId="0" applyFill="1"/>
    <xf numFmtId="0" fontId="0" fillId="6" borderId="19" xfId="0" applyFill="1" applyBorder="1"/>
    <xf numFmtId="0" fontId="0" fillId="6" borderId="18" xfId="0" applyFill="1" applyBorder="1"/>
    <xf numFmtId="0" fontId="0" fillId="6" borderId="24" xfId="0" applyFill="1" applyBorder="1"/>
    <xf numFmtId="0" fontId="22" fillId="6" borderId="25" xfId="1" applyFill="1" applyBorder="1"/>
    <xf numFmtId="0" fontId="0" fillId="6" borderId="25" xfId="0" applyFill="1" applyBorder="1"/>
    <xf numFmtId="0" fontId="0" fillId="6" borderId="20" xfId="0" applyFill="1" applyBorder="1"/>
    <xf numFmtId="0" fontId="0" fillId="6" borderId="26" xfId="0" applyFill="1" applyBorder="1"/>
    <xf numFmtId="0" fontId="2" fillId="0" borderId="27" xfId="0" applyFont="1" applyBorder="1"/>
    <xf numFmtId="0" fontId="0" fillId="0" borderId="0" xfId="0" applyAlignment="1">
      <alignment vertical="top"/>
    </xf>
    <xf numFmtId="0" fontId="31" fillId="0" borderId="0" xfId="0" applyFont="1" applyAlignment="1">
      <alignment horizontal="left"/>
    </xf>
    <xf numFmtId="0" fontId="31" fillId="0" borderId="0" xfId="0" applyFont="1"/>
    <xf numFmtId="0" fontId="31" fillId="0" borderId="0" xfId="0" applyFont="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xf numFmtId="0" fontId="31" fillId="0" borderId="0" xfId="0" applyFont="1" applyAlignment="1">
      <alignment horizontal="left" vertical="top"/>
    </xf>
    <xf numFmtId="0" fontId="31" fillId="0" borderId="0" xfId="0" applyFont="1" applyAlignment="1">
      <alignment horizontal="left" vertical="center"/>
    </xf>
    <xf numFmtId="0" fontId="31" fillId="0" borderId="0" xfId="0" applyFont="1" applyAlignment="1">
      <alignment wrapText="1"/>
    </xf>
    <xf numFmtId="0" fontId="31" fillId="0" borderId="0" xfId="0" applyFont="1" applyAlignment="1">
      <alignment horizontal="center" wrapText="1"/>
    </xf>
    <xf numFmtId="0" fontId="34" fillId="0" borderId="0" xfId="0" applyFont="1" applyAlignment="1">
      <alignment horizontal="left"/>
    </xf>
    <xf numFmtId="0" fontId="27" fillId="0" borderId="0" xfId="0" applyFont="1" applyAlignment="1">
      <alignment horizontal="center"/>
    </xf>
    <xf numFmtId="0" fontId="31" fillId="0" borderId="0" xfId="0" applyFont="1" applyAlignment="1">
      <alignment vertical="top"/>
    </xf>
    <xf numFmtId="0" fontId="36" fillId="0" borderId="0" xfId="0" applyFont="1" applyAlignment="1">
      <alignment horizontal="left"/>
    </xf>
    <xf numFmtId="0" fontId="3" fillId="2" borderId="0" xfId="0" applyFont="1" applyFill="1" applyAlignment="1">
      <alignment horizontal="left"/>
    </xf>
    <xf numFmtId="0" fontId="0" fillId="3" borderId="0" xfId="0" applyFill="1" applyAlignment="1">
      <alignment horizontal="left"/>
    </xf>
    <xf numFmtId="0" fontId="37" fillId="0" borderId="0" xfId="0" applyFont="1"/>
    <xf numFmtId="0" fontId="0" fillId="8" borderId="28" xfId="0" applyFill="1" applyBorder="1"/>
    <xf numFmtId="0" fontId="0" fillId="0" borderId="28" xfId="0" applyBorder="1"/>
    <xf numFmtId="0" fontId="0" fillId="8" borderId="29" xfId="0" applyFill="1" applyBorder="1"/>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2" fillId="0" borderId="14" xfId="0" applyFont="1" applyBorder="1" applyAlignment="1">
      <alignment horizontal="center" vertical="center"/>
    </xf>
    <xf numFmtId="0" fontId="32" fillId="0" borderId="15" xfId="0" applyFont="1" applyBorder="1" applyAlignment="1">
      <alignment vertical="center"/>
    </xf>
    <xf numFmtId="0" fontId="32" fillId="0" borderId="17" xfId="0" applyFont="1" applyBorder="1" applyAlignment="1">
      <alignment vertical="center"/>
    </xf>
    <xf numFmtId="0" fontId="33" fillId="9" borderId="16" xfId="0" applyFont="1" applyFill="1" applyBorder="1" applyAlignment="1">
      <alignment horizontal="center" vertical="center"/>
    </xf>
    <xf numFmtId="0" fontId="33" fillId="9" borderId="17" xfId="0" applyFont="1" applyFill="1" applyBorder="1" applyAlignment="1">
      <alignment horizontal="center" vertical="center"/>
    </xf>
    <xf numFmtId="0" fontId="33" fillId="10" borderId="16" xfId="0" applyFont="1" applyFill="1" applyBorder="1" applyAlignment="1">
      <alignment horizontal="center" vertical="center"/>
    </xf>
    <xf numFmtId="0" fontId="33" fillId="10" borderId="17" xfId="0" applyFont="1" applyFill="1" applyBorder="1" applyAlignment="1">
      <alignment horizontal="center" vertical="center"/>
    </xf>
    <xf numFmtId="0" fontId="33" fillId="11" borderId="16" xfId="0" applyFont="1" applyFill="1" applyBorder="1" applyAlignment="1">
      <alignment horizontal="center" vertical="center"/>
    </xf>
    <xf numFmtId="0" fontId="33" fillId="11" borderId="17" xfId="0" applyFont="1" applyFill="1" applyBorder="1" applyAlignment="1">
      <alignment horizontal="center" vertical="center"/>
    </xf>
    <xf numFmtId="0" fontId="32" fillId="0" borderId="16" xfId="0" applyFont="1" applyBorder="1" applyAlignment="1">
      <alignment horizontal="center" vertical="center" textRotation="90"/>
    </xf>
    <xf numFmtId="0" fontId="32" fillId="0" borderId="15" xfId="0" applyFont="1" applyBorder="1" applyAlignment="1">
      <alignment horizontal="center" vertical="center" textRotation="90"/>
    </xf>
    <xf numFmtId="0" fontId="32" fillId="0" borderId="21" xfId="0" applyFont="1" applyBorder="1" applyAlignment="1">
      <alignment horizontal="center" vertical="center" textRotation="90"/>
    </xf>
  </cellXfs>
  <cellStyles count="2">
    <cellStyle name="Hyperlink" xfId="1" builtinId="8"/>
    <cellStyle name="Standaard" xfId="0" builtinId="0"/>
  </cellStyles>
  <dxfs count="96">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9" tint="-0.249977111117893"/>
        </patternFill>
      </fill>
      <alignment horizontal="left" vertical="bottom" textRotation="0" wrapText="0" indent="0" justifyLastLine="0" shrinkToFit="0" readingOrder="0"/>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9" tint="-0.249977111117893"/>
        </patternFill>
      </fill>
      <alignment horizontal="left" vertical="bottom" textRotation="0" wrapText="0" indent="0" justifyLastLine="0" shrinkToFit="0" readingOrder="0"/>
    </dxf>
    <dxf>
      <fill>
        <patternFill>
          <bgColor rgb="FF92D050"/>
        </patternFill>
      </fill>
    </dxf>
    <dxf>
      <fill>
        <patternFill>
          <bgColor rgb="FFFFFF00"/>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628650</xdr:colOff>
      <xdr:row>33</xdr:row>
      <xdr:rowOff>95250</xdr:rowOff>
    </xdr:from>
    <xdr:to>
      <xdr:col>9</xdr:col>
      <xdr:colOff>533400</xdr:colOff>
      <xdr:row>43</xdr:row>
      <xdr:rowOff>123825</xdr:rowOff>
    </xdr:to>
    <xdr:pic>
      <xdr:nvPicPr>
        <xdr:cNvPr id="2" name="Afbeelding 1">
          <a:extLst>
            <a:ext uri="{FF2B5EF4-FFF2-40B4-BE49-F238E27FC236}">
              <a16:creationId xmlns:a16="http://schemas.microsoft.com/office/drawing/2014/main" id="{25471045-4947-4F43-55A2-263EA375F0DF}"/>
            </a:ext>
          </a:extLst>
        </xdr:cNvPr>
        <xdr:cNvPicPr>
          <a:picLocks noChangeAspect="1"/>
        </xdr:cNvPicPr>
      </xdr:nvPicPr>
      <xdr:blipFill>
        <a:blip xmlns:r="http://schemas.openxmlformats.org/officeDocument/2006/relationships" r:embed="rId1"/>
        <a:stretch>
          <a:fillRect/>
        </a:stretch>
      </xdr:blipFill>
      <xdr:spPr>
        <a:xfrm>
          <a:off x="13439775" y="6477000"/>
          <a:ext cx="4572000" cy="1933575"/>
        </a:xfrm>
        <a:prstGeom prst="rect">
          <a:avLst/>
        </a:prstGeom>
      </xdr:spPr>
    </xdr:pic>
    <xdr:clientData/>
  </xdr:twoCellAnchor>
  <xdr:twoCellAnchor editAs="oneCell">
    <xdr:from>
      <xdr:col>10</xdr:col>
      <xdr:colOff>95250</xdr:colOff>
      <xdr:row>32</xdr:row>
      <xdr:rowOff>161925</xdr:rowOff>
    </xdr:from>
    <xdr:to>
      <xdr:col>15</xdr:col>
      <xdr:colOff>590550</xdr:colOff>
      <xdr:row>42</xdr:row>
      <xdr:rowOff>123825</xdr:rowOff>
    </xdr:to>
    <xdr:pic>
      <xdr:nvPicPr>
        <xdr:cNvPr id="3" name="Afbeelding 2">
          <a:extLst>
            <a:ext uri="{FF2B5EF4-FFF2-40B4-BE49-F238E27FC236}">
              <a16:creationId xmlns:a16="http://schemas.microsoft.com/office/drawing/2014/main" id="{8560264E-925F-6FE0-B881-9A08DD4E3D2A}"/>
            </a:ext>
            <a:ext uri="{147F2762-F138-4A5C-976F-8EAC2B608ADB}">
              <a16:predDERef xmlns:a16="http://schemas.microsoft.com/office/drawing/2014/main" pred="{25471045-4947-4F43-55A2-263EA375F0DF}"/>
            </a:ext>
          </a:extLst>
        </xdr:cNvPr>
        <xdr:cNvPicPr>
          <a:picLocks noChangeAspect="1"/>
        </xdr:cNvPicPr>
      </xdr:nvPicPr>
      <xdr:blipFill>
        <a:blip xmlns:r="http://schemas.openxmlformats.org/officeDocument/2006/relationships" r:embed="rId2"/>
        <a:stretch>
          <a:fillRect/>
        </a:stretch>
      </xdr:blipFill>
      <xdr:spPr>
        <a:xfrm>
          <a:off x="18964275" y="6353175"/>
          <a:ext cx="4914900" cy="1866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7</xdr:col>
      <xdr:colOff>265652</xdr:colOff>
      <xdr:row>36</xdr:row>
      <xdr:rowOff>75919</xdr:rowOff>
    </xdr:to>
    <xdr:pic>
      <xdr:nvPicPr>
        <xdr:cNvPr id="3" name="Afbeelding 2">
          <a:extLst>
            <a:ext uri="{FF2B5EF4-FFF2-40B4-BE49-F238E27FC236}">
              <a16:creationId xmlns:a16="http://schemas.microsoft.com/office/drawing/2014/main" id="{8A7308D6-CDEE-339E-21B8-0961A2FA0425}"/>
            </a:ext>
          </a:extLst>
        </xdr:cNvPr>
        <xdr:cNvPicPr>
          <a:picLocks noChangeAspect="1"/>
        </xdr:cNvPicPr>
      </xdr:nvPicPr>
      <xdr:blipFill>
        <a:blip xmlns:r="http://schemas.openxmlformats.org/officeDocument/2006/relationships" r:embed="rId1"/>
        <a:stretch>
          <a:fillRect/>
        </a:stretch>
      </xdr:blipFill>
      <xdr:spPr>
        <a:xfrm>
          <a:off x="0" y="4448175"/>
          <a:ext cx="8380952" cy="2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552450</xdr:colOff>
      <xdr:row>10</xdr:row>
      <xdr:rowOff>95250</xdr:rowOff>
    </xdr:from>
    <xdr:to>
      <xdr:col>8</xdr:col>
      <xdr:colOff>190500</xdr:colOff>
      <xdr:row>24</xdr:row>
      <xdr:rowOff>66675</xdr:rowOff>
    </xdr:to>
    <xdr:pic>
      <xdr:nvPicPr>
        <xdr:cNvPr id="6" name="Afbeelding 5" descr="Afbeelding met tekst, schermopname, nummer, Lettertype&#10;&#10;Automatisch gegenereerde beschrijving">
          <a:extLst>
            <a:ext uri="{FF2B5EF4-FFF2-40B4-BE49-F238E27FC236}">
              <a16:creationId xmlns:a16="http://schemas.microsoft.com/office/drawing/2014/main" id="{55A1613B-C36C-9954-3EDF-CBC4B39CC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2009775"/>
          <a:ext cx="4514850" cy="2638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48</xdr:row>
      <xdr:rowOff>0</xdr:rowOff>
    </xdr:from>
    <xdr:to>
      <xdr:col>8</xdr:col>
      <xdr:colOff>247650</xdr:colOff>
      <xdr:row>65</xdr:row>
      <xdr:rowOff>47625</xdr:rowOff>
    </xdr:to>
    <xdr:pic>
      <xdr:nvPicPr>
        <xdr:cNvPr id="7" name="Afbeelding 1" descr="Afbeelding met tekst, schermopname, Lettertype, Parallel&#10;&#10;Automatisch gegenereerde beschrijving">
          <a:extLst>
            <a:ext uri="{FF2B5EF4-FFF2-40B4-BE49-F238E27FC236}">
              <a16:creationId xmlns:a16="http://schemas.microsoft.com/office/drawing/2014/main" id="{7739D4F4-CB03-171D-20CC-2B6D0F36A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6115050"/>
          <a:ext cx="4514850" cy="328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0</xdr:colOff>
      <xdr:row>2</xdr:row>
      <xdr:rowOff>0</xdr:rowOff>
    </xdr:from>
    <xdr:ext cx="304800" cy="312420"/>
    <xdr:sp macro="" textlink="">
      <xdr:nvSpPr>
        <xdr:cNvPr id="11" name="AutoShape 1" descr="(lamp)">
          <a:extLst>
            <a:ext uri="{FF2B5EF4-FFF2-40B4-BE49-F238E27FC236}">
              <a16:creationId xmlns:a16="http://schemas.microsoft.com/office/drawing/2014/main" id="{FF14944D-9417-4459-8B20-16E88CE1A863}"/>
            </a:ext>
          </a:extLst>
        </xdr:cNvPr>
        <xdr:cNvSpPr>
          <a:spLocks noChangeAspect="1" noChangeArrowheads="1"/>
        </xdr:cNvSpPr>
      </xdr:nvSpPr>
      <xdr:spPr bwMode="auto">
        <a:xfrm>
          <a:off x="0" y="1990725"/>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12420"/>
    <xdr:sp macro="" textlink="">
      <xdr:nvSpPr>
        <xdr:cNvPr id="12" name="AutoShape 2" descr="(lamp)">
          <a:extLst>
            <a:ext uri="{FF2B5EF4-FFF2-40B4-BE49-F238E27FC236}">
              <a16:creationId xmlns:a16="http://schemas.microsoft.com/office/drawing/2014/main" id="{97E7A8A8-71E1-4060-BC01-2E3D6A9DB8F5}"/>
            </a:ext>
          </a:extLst>
        </xdr:cNvPr>
        <xdr:cNvSpPr>
          <a:spLocks noChangeAspect="1" noChangeArrowheads="1"/>
        </xdr:cNvSpPr>
      </xdr:nvSpPr>
      <xdr:spPr bwMode="auto">
        <a:xfrm>
          <a:off x="0" y="3171825"/>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persons/person.xml><?xml version="1.0" encoding="utf-8"?>
<personList xmlns="http://schemas.microsoft.com/office/spreadsheetml/2018/threadedcomments" xmlns:x="http://schemas.openxmlformats.org/spreadsheetml/2006/main">
  <person displayName="Optimus AVG" id="{A6764227-D090-4281-9D4A-8BCB9F2806FE}" userId="S::optimusavg@optimusonderwijs.nl::62824da5-2e3c-418b-9f0a-fc2ceb13e3f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B22A66-57A0-421A-93DE-D77BC72D306A}" name="Tabel3" displayName="Tabel3" ref="A1:S169" totalsRowShown="0" headerRowDxfId="92" dataDxfId="91">
  <sortState xmlns:xlrd2="http://schemas.microsoft.com/office/spreadsheetml/2017/richdata2" ref="A20:S150">
    <sortCondition descending="1" ref="H1:H169"/>
  </sortState>
  <tableColumns count="19">
    <tableColumn id="1" xr3:uid="{6E5DC496-7F1C-4C4D-A5C5-61B99907094E}" name="ID" dataDxfId="90"/>
    <tableColumn id="2" xr3:uid="{AAA311FB-59C8-421B-9AC0-D6E8663B9F18}" name="Risico" dataDxfId="89"/>
    <tableColumn id="3" xr3:uid="{8AC54DE6-A7D5-464F-8820-EDABDC0BB489}" name="Risicogebied" dataDxfId="88"/>
    <tableColumn id="4" xr3:uid="{FBEF3FE4-C581-4AEE-940E-B844886FEA09}" name="Proces" dataDxfId="87"/>
    <tableColumn id="5" xr3:uid="{B066E5DA-E222-4DCC-B4A0-EDF08AC97AF2}" name="Omschrijving Risico" dataDxfId="86"/>
    <tableColumn id="6" xr3:uid="{E8BE10DB-EDB8-462E-9728-637E9C4C9109}" name="Kans S/A" dataDxfId="85"/>
    <tableColumn id="7" xr3:uid="{731F718E-8AFF-45FD-8033-4EF064E92A71}" name="Impact S/A" dataDxfId="84"/>
    <tableColumn id="8" xr3:uid="{F40D0F92-3419-495E-9519-28BA95524104}" name="Risicob.  S/A" dataDxfId="83">
      <calculatedColumnFormula>Tabel3[[#This Row],[Kans S/A]]*Tabel3[[#This Row],[Impact S/A]]</calculatedColumnFormula>
    </tableColumn>
    <tableColumn id="19" xr3:uid="{98AF3B01-C099-42F9-AB76-966154138402}" name="Kans (M/R)" dataDxfId="82"/>
    <tableColumn id="18" xr3:uid="{FC0DD66F-3097-483F-9CF1-D96401B453F1}" name="Impact (M/R)" dataDxfId="81"/>
    <tableColumn id="17" xr3:uid="{92B9A6EB-BE1B-4A89-8D67-AFCA6BDE355A}" name="Risicob. (M/R)" dataDxfId="80"/>
    <tableColumn id="9" xr3:uid="{57E975E6-3C95-4C25-8446-3AF87C6F5A49}" name="Maatregel" dataDxfId="79"/>
    <tableColumn id="10" xr3:uid="{4ECC6A2C-1836-495A-B495-1785AB8FD78F}" name="Risico Beheersing" dataDxfId="78"/>
    <tableColumn id="11" xr3:uid="{1A0A873D-3ED9-4DE9-BF35-2C7224DCE50C}" name="Risico Eigenaar" dataDxfId="77"/>
    <tableColumn id="12" xr3:uid="{61BC47DC-9246-4501-8CC7-ECA95458CB01}" name="Conclusie / oordeel" dataDxfId="76"/>
    <tableColumn id="13" xr3:uid="{8129A39C-920C-4A52-B9FE-470DB311640B}" name="Restrisico" dataDxfId="75"/>
    <tableColumn id="14" xr3:uid="{46271DA5-9742-4459-903A-A6814AA1A4E2}" name="Ondersteunende Documenten" dataDxfId="74"/>
    <tableColumn id="15" xr3:uid="{65991326-53D5-43E9-AEB1-3F656AA1146A}" name="Rapporteren Directiebeoordeling" dataDxfId="73"/>
    <tableColumn id="16" xr3:uid="{DCFFCBE6-9780-4677-9474-D436ACF935B8}" name="Ticket nummer" dataDxfId="72"/>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64A521-3656-4FA3-9820-B30F690F236E}" name="Tabel1" displayName="Tabel1" ref="A11:J62" totalsRowShown="0">
  <autoFilter ref="A11:J62" xr:uid="{4564A521-3656-4FA3-9820-B30F690F236E}"/>
  <tableColumns count="10">
    <tableColumn id="1" xr3:uid="{4912DB70-C730-4E1A-AB99-17D9A251CBC5}" name="Naam School"/>
    <tableColumn id="2" xr3:uid="{456BA1D9-BA3E-4176-B612-71F4F5B2FC6D}" name="Leerlingen (5 jaar van school)"/>
    <tableColumn id="3" xr3:uid="{D9BC6946-49B7-4A24-A09C-D804629C2C37}" name="Medewerkers"/>
    <tableColumn id="4" xr3:uid="{01683108-0271-4565-8754-5918B0D41324}" name="Dossier ontw. Gesprekken"/>
    <tableColumn id="5" xr3:uid="{27DB5BC2-C892-4AC3-9D55-82C4565975BB}" name="Invalskrachten nog in systeem"/>
    <tableColumn id="6" xr3:uid="{DBE40428-F878-4B4B-B8C0-CD1ECB673C5A}" name="2FA op (meerdere) uitgeschakeld"/>
    <tableColumn id="7" xr3:uid="{0FC3D029-5F33-4CB9-ADD6-DFC1A01B7B8C}" name="Autorisatie rechten niet op basis van taak en functie"/>
    <tableColumn id="8" xr3:uid="{20349806-34FF-4F39-8C42-BC5015F5EFE4}" name="Verantwoordelijk voor uitvoering"/>
    <tableColumn id="9" xr3:uid="{F83783B5-77C5-4AFE-ADF0-4CD8B57FF3F2}" name="Verantwoordelijk voor aansturing"/>
    <tableColumn id="10" xr3:uid="{BB2BD276-E75A-442A-9B52-E823ED349843}" name="Opmerki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68CEAB-5E6F-4ED7-81A0-8CC1F34A9A9B}" name="Tabel33" displayName="Tabel33" ref="A1:P169" totalsRowShown="0" headerRowDxfId="17" dataDxfId="16">
  <autoFilter ref="A1:P169" xr:uid="{C3B22A66-57A0-421A-93DE-D77BC72D306A}"/>
  <tableColumns count="16">
    <tableColumn id="1" xr3:uid="{9466B0C8-6C56-438A-A729-291E5D6D9700}" name="ID" dataDxfId="15"/>
    <tableColumn id="2" xr3:uid="{C757FF9F-0309-42B0-8EC3-C5B560F2F2BF}" name="Risico" dataDxfId="14"/>
    <tableColumn id="3" xr3:uid="{8B42DA02-5F4F-4121-81EA-C47E25F7C345}" name="Risicogebied" dataDxfId="13"/>
    <tableColumn id="4" xr3:uid="{27249521-DD22-4541-B572-0DBF42F9F110}" name="Proces" dataDxfId="12"/>
    <tableColumn id="5" xr3:uid="{C7C5EB6D-114D-4FE6-BF6F-752DD7E88593}" name="Omschrijving Risico" dataDxfId="11"/>
    <tableColumn id="6" xr3:uid="{F95E35AF-B106-41D5-BACC-0564F9C12EB4}" name="Kans " dataDxfId="10"/>
    <tableColumn id="7" xr3:uid="{50A660D8-DBB0-4DCC-8964-9AC751AFF267}" name="Impac " dataDxfId="9"/>
    <tableColumn id="8" xr3:uid="{CE947810-80E9-4D17-889E-935F991634D4}" name="Risicobeoordeling" dataDxfId="8">
      <calculatedColumnFormula>Tabel33[[#This Row],[Kans ]]*Tabel33[[#This Row],[Impac ]]</calculatedColumnFormula>
    </tableColumn>
    <tableColumn id="9" xr3:uid="{A3A11D61-E847-439B-93CF-7CC017AD25A6}" name="Maatregel" dataDxfId="7"/>
    <tableColumn id="10" xr3:uid="{1336C5BB-BE10-455A-B4F1-02978F5C7010}" name="Risico Beheersing" dataDxfId="6"/>
    <tableColumn id="11" xr3:uid="{19D76CD0-634E-401B-95A5-FD5DD8877442}" name="Risico Eigenaar" dataDxfId="5"/>
    <tableColumn id="12" xr3:uid="{C305C788-4938-4355-B25A-41DE5C3381E0}" name="Conclusie / oordeel" dataDxfId="4"/>
    <tableColumn id="13" xr3:uid="{83B3D76B-D89D-4E99-A105-8D96DDC92709}" name="Restrisico" dataDxfId="3"/>
    <tableColumn id="14" xr3:uid="{82912EC0-67EF-40B4-9EA4-3B1FB6470966}" name="Ondersteunende Documenten" dataDxfId="2"/>
    <tableColumn id="15" xr3:uid="{728044EE-31B1-43B6-961D-D373C59598C9}" name="Rapporteren Directiebeoordeling" dataDxfId="1"/>
    <tableColumn id="16" xr3:uid="{6A024F4F-66E0-49AF-A357-98A94818A27F}" name="Ticket nummer"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 dT="2024-02-07T07:51:03.99" personId="{A6764227-D090-4281-9D4A-8BCB9F2806FE}" id="{F6F49A32-8B99-43C5-A0C7-D1C77EA2EC95}">
    <text xml:space="preserve">Nog in te vullen
</text>
  </threadedComment>
  <threadedComment ref="J2" dT="2024-02-07T07:48:15.13" personId="{A6764227-D090-4281-9D4A-8BCB9F2806FE}" id="{B161D61A-C66C-4E33-AD03-09F622FFE164}">
    <text xml:space="preserve">Risico Beheersing heeft nog de nodige beschouwing nodig!!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2DC75-BA6C-46EB-A16B-DF3D8DCA1C92}">
  <dimension ref="A1:C50"/>
  <sheetViews>
    <sheetView tabSelected="1" workbookViewId="0">
      <selection activeCell="B24" sqref="B24"/>
    </sheetView>
  </sheetViews>
  <sheetFormatPr defaultRowHeight="14.45"/>
  <cols>
    <col min="1" max="1" width="21.42578125" customWidth="1"/>
    <col min="2" max="2" width="147.28515625" customWidth="1"/>
    <col min="3" max="3" width="44.85546875" customWidth="1"/>
    <col min="4" max="4" width="18.42578125" customWidth="1"/>
  </cols>
  <sheetData>
    <row r="1" spans="1:3" ht="21">
      <c r="A1" s="32" t="s">
        <v>0</v>
      </c>
      <c r="B1" s="50" t="s">
        <v>1</v>
      </c>
    </row>
    <row r="2" spans="1:3">
      <c r="A2" s="9"/>
    </row>
    <row r="3" spans="1:3">
      <c r="A3" s="42" t="s">
        <v>2</v>
      </c>
      <c r="B3" s="51">
        <v>46005</v>
      </c>
    </row>
    <row r="4" spans="1:3">
      <c r="A4" s="9" t="s">
        <v>3</v>
      </c>
      <c r="B4" s="52" t="s">
        <v>4</v>
      </c>
    </row>
    <row r="5" spans="1:3">
      <c r="A5" s="9" t="s">
        <v>5</v>
      </c>
      <c r="B5" s="53"/>
    </row>
    <row r="6" spans="1:3">
      <c r="B6" s="44"/>
      <c r="C6" s="45"/>
    </row>
    <row r="7" spans="1:3">
      <c r="B7" s="46"/>
      <c r="C7" s="47"/>
    </row>
    <row r="8" spans="1:3">
      <c r="B8" s="48"/>
      <c r="C8" s="49"/>
    </row>
    <row r="10" spans="1:3" ht="15.6">
      <c r="A10" s="43" t="s">
        <v>6</v>
      </c>
    </row>
    <row r="11" spans="1:3">
      <c r="A11" s="59" t="s">
        <v>7</v>
      </c>
      <c r="B11" s="59" t="s">
        <v>8</v>
      </c>
      <c r="C11" s="59" t="s">
        <v>9</v>
      </c>
    </row>
    <row r="12" spans="1:3">
      <c r="A12" s="58">
        <v>45259</v>
      </c>
      <c r="B12" s="30" t="s">
        <v>10</v>
      </c>
      <c r="C12" s="30" t="s">
        <v>11</v>
      </c>
    </row>
    <row r="13" spans="1:3">
      <c r="A13" s="30"/>
      <c r="B13" s="30" t="s">
        <v>12</v>
      </c>
      <c r="C13" s="30" t="s">
        <v>11</v>
      </c>
    </row>
    <row r="14" spans="1:3">
      <c r="A14" s="30"/>
      <c r="B14" s="30" t="s">
        <v>13</v>
      </c>
      <c r="C14" s="30" t="s">
        <v>11</v>
      </c>
    </row>
    <row r="15" spans="1:3">
      <c r="A15" s="30"/>
      <c r="B15" s="30"/>
      <c r="C15" s="30"/>
    </row>
    <row r="16" spans="1:3">
      <c r="A16" s="58">
        <v>45278</v>
      </c>
      <c r="B16" s="30" t="s">
        <v>14</v>
      </c>
      <c r="C16" s="30" t="s">
        <v>11</v>
      </c>
    </row>
    <row r="17" spans="1:3">
      <c r="A17" s="58">
        <v>45279</v>
      </c>
      <c r="B17" s="30" t="s">
        <v>15</v>
      </c>
      <c r="C17" s="30" t="s">
        <v>11</v>
      </c>
    </row>
    <row r="18" spans="1:3">
      <c r="A18" s="58">
        <v>45328</v>
      </c>
      <c r="B18" s="30" t="s">
        <v>16</v>
      </c>
      <c r="C18" s="30"/>
    </row>
    <row r="19" spans="1:3">
      <c r="A19" s="58">
        <v>45328</v>
      </c>
      <c r="B19" s="30" t="s">
        <v>17</v>
      </c>
      <c r="C19" s="30"/>
    </row>
    <row r="20" spans="1:3">
      <c r="A20" s="58">
        <v>46005</v>
      </c>
      <c r="B20" s="30" t="s">
        <v>18</v>
      </c>
      <c r="C20" s="30" t="s">
        <v>11</v>
      </c>
    </row>
    <row r="21" spans="1:3">
      <c r="A21" s="30"/>
      <c r="B21" s="30"/>
      <c r="C21" s="30"/>
    </row>
    <row r="22" spans="1:3">
      <c r="A22" s="30"/>
      <c r="B22" s="30"/>
      <c r="C22" s="30"/>
    </row>
    <row r="23" spans="1:3">
      <c r="A23" s="30"/>
      <c r="B23" s="30"/>
      <c r="C23" s="30"/>
    </row>
    <row r="24" spans="1:3">
      <c r="A24" s="30"/>
      <c r="B24" s="30"/>
      <c r="C24" s="30"/>
    </row>
    <row r="25" spans="1:3">
      <c r="A25" s="30"/>
      <c r="B25" s="30"/>
      <c r="C25" s="30"/>
    </row>
    <row r="26" spans="1:3">
      <c r="A26" s="30"/>
      <c r="B26" s="30"/>
      <c r="C26" s="30"/>
    </row>
    <row r="27" spans="1:3">
      <c r="A27" s="30"/>
      <c r="B27" s="30"/>
      <c r="C27" s="30"/>
    </row>
    <row r="28" spans="1:3">
      <c r="A28" s="30"/>
      <c r="B28" s="30"/>
      <c r="C28" s="30"/>
    </row>
    <row r="29" spans="1:3">
      <c r="A29" s="30"/>
      <c r="B29" s="30"/>
      <c r="C29" s="30"/>
    </row>
    <row r="30" spans="1:3">
      <c r="A30" s="30"/>
      <c r="B30" s="30"/>
      <c r="C30" s="30"/>
    </row>
    <row r="31" spans="1:3">
      <c r="A31" s="30"/>
      <c r="B31" s="30"/>
      <c r="C31" s="30"/>
    </row>
    <row r="32" spans="1:3">
      <c r="A32" s="30"/>
      <c r="B32" s="30"/>
      <c r="C32" s="30"/>
    </row>
    <row r="33" spans="1:3">
      <c r="A33" s="30"/>
      <c r="B33" s="30"/>
      <c r="C33" s="30"/>
    </row>
    <row r="34" spans="1:3">
      <c r="A34" s="30"/>
      <c r="B34" s="30"/>
      <c r="C34" s="30"/>
    </row>
    <row r="35" spans="1:3">
      <c r="A35" s="30"/>
      <c r="B35" s="30"/>
      <c r="C35" s="30"/>
    </row>
    <row r="38" spans="1:3" ht="18">
      <c r="B38" s="130" t="s">
        <v>19</v>
      </c>
    </row>
    <row r="39" spans="1:3">
      <c r="B39" t="s">
        <v>20</v>
      </c>
    </row>
    <row r="40" spans="1:3">
      <c r="B40" t="s">
        <v>21</v>
      </c>
    </row>
    <row r="41" spans="1:3">
      <c r="B41" t="s">
        <v>22</v>
      </c>
    </row>
    <row r="42" spans="1:3">
      <c r="B42" t="s">
        <v>23</v>
      </c>
    </row>
    <row r="43" spans="1:3">
      <c r="B43" t="s">
        <v>24</v>
      </c>
    </row>
    <row r="44" spans="1:3">
      <c r="B44" t="s">
        <v>25</v>
      </c>
    </row>
    <row r="48" spans="1:3" ht="18">
      <c r="B48" s="130" t="s">
        <v>26</v>
      </c>
    </row>
    <row r="49" spans="2:2">
      <c r="B49" t="s">
        <v>27</v>
      </c>
    </row>
    <row r="50" spans="2:2">
      <c r="B50" t="s">
        <v>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E1927-ABE2-4124-9BA2-BDE69F7969E9}">
  <dimension ref="A1:L57"/>
  <sheetViews>
    <sheetView zoomScale="115" zoomScaleNormal="115" workbookViewId="0">
      <selection activeCell="G31" sqref="G31"/>
    </sheetView>
  </sheetViews>
  <sheetFormatPr defaultRowHeight="15" customHeight="1"/>
  <cols>
    <col min="1" max="1" width="71.7109375" customWidth="1"/>
    <col min="2" max="2" width="36.42578125" customWidth="1"/>
    <col min="3" max="3" width="40.28515625" customWidth="1"/>
    <col min="4" max="4" width="14.85546875" customWidth="1"/>
    <col min="5" max="5" width="28.85546875" customWidth="1"/>
    <col min="6" max="6" width="31.28515625" customWidth="1"/>
    <col min="7" max="7" width="8.7109375" customWidth="1"/>
    <col min="8" max="8" width="10.28515625" customWidth="1"/>
    <col min="9" max="9" width="19.7109375" customWidth="1"/>
    <col min="10" max="10" width="20.85546875" customWidth="1"/>
    <col min="11" max="11" width="19" customWidth="1"/>
    <col min="12" max="12" width="19.85546875" customWidth="1"/>
  </cols>
  <sheetData>
    <row r="1" spans="1:12" ht="21">
      <c r="A1" s="62" t="s">
        <v>29</v>
      </c>
      <c r="B1" s="63"/>
      <c r="K1" s="9" t="s">
        <v>30</v>
      </c>
      <c r="L1" s="93">
        <v>46005</v>
      </c>
    </row>
    <row r="4" spans="1:12" ht="15.75">
      <c r="A4" s="64" t="s">
        <v>31</v>
      </c>
      <c r="B4" s="64" t="s">
        <v>32</v>
      </c>
      <c r="C4" s="64" t="s">
        <v>33</v>
      </c>
      <c r="D4" s="64" t="s">
        <v>34</v>
      </c>
      <c r="E4" s="64" t="s">
        <v>35</v>
      </c>
      <c r="F4" s="64" t="s">
        <v>36</v>
      </c>
      <c r="G4" s="64" t="s">
        <v>37</v>
      </c>
      <c r="H4" s="64" t="s">
        <v>38</v>
      </c>
      <c r="I4" s="64" t="s">
        <v>39</v>
      </c>
      <c r="J4" s="64" t="s">
        <v>40</v>
      </c>
      <c r="K4" s="64" t="s">
        <v>41</v>
      </c>
      <c r="L4" s="64" t="s">
        <v>42</v>
      </c>
    </row>
    <row r="5" spans="1:12">
      <c r="A5" s="65" t="s">
        <v>43</v>
      </c>
      <c r="B5" s="30" t="s">
        <v>44</v>
      </c>
      <c r="C5" s="30" t="s">
        <v>45</v>
      </c>
      <c r="D5" s="30" t="s">
        <v>46</v>
      </c>
      <c r="E5" s="30" t="s">
        <v>46</v>
      </c>
      <c r="F5" s="30" t="s">
        <v>47</v>
      </c>
      <c r="G5" s="30"/>
      <c r="H5" s="30">
        <v>2</v>
      </c>
      <c r="I5" s="30" t="s">
        <v>48</v>
      </c>
      <c r="J5" s="30">
        <v>2</v>
      </c>
      <c r="K5" s="30">
        <v>1</v>
      </c>
      <c r="L5" s="30">
        <f>SUM(J5*K5)</f>
        <v>2</v>
      </c>
    </row>
    <row r="6" spans="1:12">
      <c r="A6" s="66" t="s">
        <v>49</v>
      </c>
      <c r="B6" s="30" t="s">
        <v>44</v>
      </c>
      <c r="C6" s="30" t="s">
        <v>45</v>
      </c>
      <c r="D6" s="30" t="s">
        <v>46</v>
      </c>
      <c r="E6" s="30" t="s">
        <v>46</v>
      </c>
      <c r="F6" s="30" t="s">
        <v>47</v>
      </c>
      <c r="G6" s="30" t="s">
        <v>50</v>
      </c>
      <c r="H6" s="30">
        <v>5</v>
      </c>
      <c r="I6" s="30" t="s">
        <v>48</v>
      </c>
      <c r="J6" s="30">
        <v>1</v>
      </c>
      <c r="K6" s="30">
        <v>1</v>
      </c>
      <c r="L6" s="30">
        <f t="shared" ref="L6:L10" si="0">SUM(J6*K6)</f>
        <v>1</v>
      </c>
    </row>
    <row r="7" spans="1:12">
      <c r="A7" s="66" t="s">
        <v>51</v>
      </c>
      <c r="B7" s="30" t="s">
        <v>44</v>
      </c>
      <c r="C7" s="30" t="s">
        <v>45</v>
      </c>
      <c r="D7" s="30" t="s">
        <v>46</v>
      </c>
      <c r="E7" s="30" t="s">
        <v>46</v>
      </c>
      <c r="F7" s="30" t="s">
        <v>47</v>
      </c>
      <c r="G7" s="30" t="s">
        <v>50</v>
      </c>
      <c r="H7" s="30">
        <v>5</v>
      </c>
      <c r="I7" s="30" t="s">
        <v>48</v>
      </c>
      <c r="J7" s="30">
        <v>1</v>
      </c>
      <c r="K7" s="30">
        <v>1</v>
      </c>
      <c r="L7" s="30">
        <f t="shared" si="0"/>
        <v>1</v>
      </c>
    </row>
    <row r="8" spans="1:12">
      <c r="A8" s="66" t="s">
        <v>52</v>
      </c>
      <c r="B8" s="30" t="s">
        <v>44</v>
      </c>
      <c r="C8" s="30" t="s">
        <v>45</v>
      </c>
      <c r="D8" s="30" t="s">
        <v>46</v>
      </c>
      <c r="E8" s="30" t="s">
        <v>46</v>
      </c>
      <c r="F8" s="30" t="s">
        <v>47</v>
      </c>
      <c r="G8" s="30" t="s">
        <v>50</v>
      </c>
      <c r="H8" s="30">
        <v>5</v>
      </c>
      <c r="I8" s="30" t="s">
        <v>48</v>
      </c>
      <c r="J8" s="30">
        <v>1</v>
      </c>
      <c r="K8" s="30">
        <v>1</v>
      </c>
      <c r="L8" s="30">
        <f t="shared" si="0"/>
        <v>1</v>
      </c>
    </row>
    <row r="9" spans="1:12">
      <c r="A9" s="65" t="s">
        <v>53</v>
      </c>
      <c r="B9" s="30" t="s">
        <v>44</v>
      </c>
      <c r="C9" s="30" t="s">
        <v>45</v>
      </c>
      <c r="D9" s="30" t="s">
        <v>46</v>
      </c>
      <c r="E9" s="30" t="s">
        <v>46</v>
      </c>
      <c r="F9" s="30" t="s">
        <v>47</v>
      </c>
      <c r="G9" s="30"/>
      <c r="H9" s="30">
        <v>1</v>
      </c>
      <c r="I9" s="30" t="s">
        <v>48</v>
      </c>
      <c r="J9" s="30">
        <v>1</v>
      </c>
      <c r="K9" s="30">
        <v>0</v>
      </c>
      <c r="L9" s="30">
        <f t="shared" si="0"/>
        <v>0</v>
      </c>
    </row>
    <row r="10" spans="1:12">
      <c r="A10" s="65" t="s">
        <v>54</v>
      </c>
      <c r="B10" s="30" t="s">
        <v>44</v>
      </c>
      <c r="C10" s="30" t="s">
        <v>45</v>
      </c>
      <c r="D10" s="30"/>
      <c r="E10" s="30"/>
      <c r="F10" s="30" t="s">
        <v>55</v>
      </c>
      <c r="G10" s="30"/>
      <c r="H10" s="30">
        <v>5</v>
      </c>
      <c r="I10" s="30" t="s">
        <v>48</v>
      </c>
      <c r="J10" s="30">
        <v>1</v>
      </c>
      <c r="K10" s="30">
        <v>0</v>
      </c>
      <c r="L10" s="30">
        <f t="shared" si="0"/>
        <v>0</v>
      </c>
    </row>
    <row r="14" spans="1:12" ht="15.75">
      <c r="A14" s="64" t="s">
        <v>56</v>
      </c>
      <c r="B14" s="64" t="s">
        <v>32</v>
      </c>
      <c r="C14" s="64" t="s">
        <v>33</v>
      </c>
      <c r="D14" s="64" t="s">
        <v>34</v>
      </c>
      <c r="E14" s="64" t="s">
        <v>35</v>
      </c>
      <c r="F14" s="64" t="s">
        <v>36</v>
      </c>
      <c r="G14" s="64" t="s">
        <v>37</v>
      </c>
      <c r="H14" s="64" t="s">
        <v>38</v>
      </c>
      <c r="I14" s="64" t="s">
        <v>39</v>
      </c>
      <c r="J14" s="64" t="s">
        <v>40</v>
      </c>
      <c r="K14" s="64" t="s">
        <v>41</v>
      </c>
      <c r="L14" s="64" t="s">
        <v>42</v>
      </c>
    </row>
    <row r="15" spans="1:12">
      <c r="A15" s="65" t="s">
        <v>57</v>
      </c>
      <c r="B15" s="30" t="s">
        <v>58</v>
      </c>
      <c r="C15" s="30" t="s">
        <v>59</v>
      </c>
      <c r="D15" s="30" t="s">
        <v>60</v>
      </c>
      <c r="E15" s="30" t="s">
        <v>61</v>
      </c>
      <c r="F15" s="30" t="s">
        <v>47</v>
      </c>
      <c r="G15" s="30" t="s">
        <v>60</v>
      </c>
      <c r="H15" s="30">
        <v>0</v>
      </c>
      <c r="I15" s="30" t="s">
        <v>48</v>
      </c>
      <c r="J15" s="30">
        <v>3</v>
      </c>
      <c r="K15" s="30">
        <v>1</v>
      </c>
      <c r="L15" s="30">
        <f t="shared" ref="L15:L29" si="1">SUM(J15*K15)</f>
        <v>3</v>
      </c>
    </row>
    <row r="16" spans="1:12">
      <c r="A16" s="65" t="s">
        <v>62</v>
      </c>
      <c r="B16" s="30" t="s">
        <v>63</v>
      </c>
      <c r="C16" s="30" t="s">
        <v>64</v>
      </c>
      <c r="D16" s="30" t="s">
        <v>60</v>
      </c>
      <c r="E16" s="30" t="s">
        <v>65</v>
      </c>
      <c r="F16" s="30" t="s">
        <v>47</v>
      </c>
      <c r="G16" s="30" t="s">
        <v>66</v>
      </c>
      <c r="H16" s="30">
        <v>0</v>
      </c>
      <c r="I16" s="30" t="s">
        <v>67</v>
      </c>
      <c r="J16" s="30">
        <v>2</v>
      </c>
      <c r="K16" s="30">
        <v>1</v>
      </c>
      <c r="L16" s="30">
        <f t="shared" si="1"/>
        <v>2</v>
      </c>
    </row>
    <row r="17" spans="1:12">
      <c r="A17" s="65" t="s">
        <v>68</v>
      </c>
      <c r="B17" s="30" t="s">
        <v>69</v>
      </c>
      <c r="C17" s="30" t="s">
        <v>70</v>
      </c>
      <c r="D17" s="30" t="s">
        <v>60</v>
      </c>
      <c r="E17" s="30" t="s">
        <v>71</v>
      </c>
      <c r="F17" s="30" t="s">
        <v>47</v>
      </c>
      <c r="G17" s="30" t="s">
        <v>66</v>
      </c>
      <c r="H17" s="30">
        <v>0</v>
      </c>
      <c r="I17" s="30" t="s">
        <v>72</v>
      </c>
      <c r="J17" s="30">
        <v>2</v>
      </c>
      <c r="K17" s="30">
        <v>1</v>
      </c>
      <c r="L17" s="30">
        <f t="shared" si="1"/>
        <v>2</v>
      </c>
    </row>
    <row r="18" spans="1:12">
      <c r="A18" s="65" t="s">
        <v>73</v>
      </c>
      <c r="B18" s="30" t="s">
        <v>74</v>
      </c>
      <c r="C18" s="30" t="s">
        <v>75</v>
      </c>
      <c r="D18" s="30" t="s">
        <v>60</v>
      </c>
      <c r="E18" s="30" t="s">
        <v>61</v>
      </c>
      <c r="F18" s="30" t="s">
        <v>47</v>
      </c>
      <c r="G18" s="30" t="s">
        <v>66</v>
      </c>
      <c r="H18" s="30">
        <v>1</v>
      </c>
      <c r="I18" s="30" t="s">
        <v>76</v>
      </c>
      <c r="J18" s="30">
        <v>2</v>
      </c>
      <c r="K18" s="30">
        <v>1</v>
      </c>
      <c r="L18" s="30">
        <f t="shared" si="1"/>
        <v>2</v>
      </c>
    </row>
    <row r="19" spans="1:12">
      <c r="A19" s="65" t="s">
        <v>77</v>
      </c>
      <c r="B19" s="30" t="s">
        <v>78</v>
      </c>
      <c r="C19" s="30" t="s">
        <v>79</v>
      </c>
      <c r="D19" s="30" t="s">
        <v>60</v>
      </c>
      <c r="E19" s="30" t="s">
        <v>71</v>
      </c>
      <c r="F19" s="30" t="s">
        <v>47</v>
      </c>
      <c r="G19" s="30" t="s">
        <v>66</v>
      </c>
      <c r="H19" s="30">
        <v>2</v>
      </c>
      <c r="I19" s="30" t="s">
        <v>80</v>
      </c>
      <c r="J19" s="30">
        <v>2</v>
      </c>
      <c r="K19" s="30">
        <v>1</v>
      </c>
      <c r="L19" s="30">
        <f t="shared" si="1"/>
        <v>2</v>
      </c>
    </row>
    <row r="20" spans="1:12">
      <c r="A20" s="65" t="s">
        <v>81</v>
      </c>
      <c r="B20" s="30" t="s">
        <v>82</v>
      </c>
      <c r="C20" s="30" t="s">
        <v>83</v>
      </c>
      <c r="D20" s="30" t="s">
        <v>84</v>
      </c>
      <c r="E20" s="30" t="s">
        <v>71</v>
      </c>
      <c r="F20" s="30" t="s">
        <v>47</v>
      </c>
      <c r="G20" s="30" t="s">
        <v>66</v>
      </c>
      <c r="H20" s="30">
        <v>2</v>
      </c>
      <c r="I20" s="30"/>
      <c r="J20" s="30">
        <v>1</v>
      </c>
      <c r="K20" s="30">
        <v>1</v>
      </c>
      <c r="L20" s="30">
        <f t="shared" si="1"/>
        <v>1</v>
      </c>
    </row>
    <row r="21" spans="1:12">
      <c r="A21" s="65" t="s">
        <v>85</v>
      </c>
      <c r="B21" s="30" t="s">
        <v>86</v>
      </c>
      <c r="C21" s="30" t="s">
        <v>87</v>
      </c>
      <c r="D21" s="30" t="s">
        <v>84</v>
      </c>
      <c r="E21" s="30" t="s">
        <v>71</v>
      </c>
      <c r="F21" s="30" t="s">
        <v>47</v>
      </c>
      <c r="G21" s="30" t="s">
        <v>66</v>
      </c>
      <c r="H21" s="30">
        <v>3</v>
      </c>
      <c r="I21" s="30" t="s">
        <v>88</v>
      </c>
      <c r="J21" s="30">
        <v>1</v>
      </c>
      <c r="K21" s="30">
        <v>1</v>
      </c>
      <c r="L21" s="30">
        <f t="shared" si="1"/>
        <v>1</v>
      </c>
    </row>
    <row r="22" spans="1:12">
      <c r="A22" s="65" t="s">
        <v>89</v>
      </c>
      <c r="B22" s="30" t="s">
        <v>90</v>
      </c>
      <c r="C22" s="30" t="s">
        <v>91</v>
      </c>
      <c r="D22" s="30" t="s">
        <v>60</v>
      </c>
      <c r="E22" s="30" t="s">
        <v>60</v>
      </c>
      <c r="F22" s="31" t="s">
        <v>92</v>
      </c>
      <c r="G22" s="30" t="s">
        <v>66</v>
      </c>
      <c r="H22" s="30">
        <v>2</v>
      </c>
      <c r="I22" s="30" t="s">
        <v>67</v>
      </c>
      <c r="J22" s="30">
        <v>3</v>
      </c>
      <c r="K22" s="30">
        <v>0</v>
      </c>
      <c r="L22" s="30">
        <f t="shared" si="1"/>
        <v>0</v>
      </c>
    </row>
    <row r="23" spans="1:12">
      <c r="A23" s="65" t="s">
        <v>93</v>
      </c>
      <c r="B23" s="30" t="s">
        <v>94</v>
      </c>
      <c r="C23" s="30" t="s">
        <v>87</v>
      </c>
      <c r="D23" s="30" t="s">
        <v>60</v>
      </c>
      <c r="E23" s="30" t="s">
        <v>61</v>
      </c>
      <c r="F23" s="30" t="s">
        <v>95</v>
      </c>
      <c r="G23" s="30" t="s">
        <v>66</v>
      </c>
      <c r="H23" s="30">
        <v>10</v>
      </c>
      <c r="I23" s="30" t="s">
        <v>88</v>
      </c>
      <c r="J23" s="30">
        <v>3</v>
      </c>
      <c r="K23" s="30">
        <v>1</v>
      </c>
      <c r="L23" s="30">
        <f t="shared" si="1"/>
        <v>3</v>
      </c>
    </row>
    <row r="24" spans="1:12">
      <c r="A24" s="65" t="s">
        <v>96</v>
      </c>
      <c r="B24" s="30" t="s">
        <v>97</v>
      </c>
      <c r="C24" s="30" t="s">
        <v>87</v>
      </c>
      <c r="D24" s="30" t="s">
        <v>60</v>
      </c>
      <c r="E24" s="30" t="s">
        <v>71</v>
      </c>
      <c r="F24" s="30" t="s">
        <v>95</v>
      </c>
      <c r="G24" s="30" t="s">
        <v>66</v>
      </c>
      <c r="H24" s="30">
        <v>5</v>
      </c>
      <c r="I24" s="30" t="s">
        <v>88</v>
      </c>
      <c r="J24" s="30">
        <v>1</v>
      </c>
      <c r="K24" s="30">
        <v>1</v>
      </c>
      <c r="L24" s="30">
        <f t="shared" si="1"/>
        <v>1</v>
      </c>
    </row>
    <row r="25" spans="1:12">
      <c r="A25" s="65" t="s">
        <v>98</v>
      </c>
      <c r="B25" s="30" t="s">
        <v>99</v>
      </c>
      <c r="C25" s="30" t="s">
        <v>100</v>
      </c>
      <c r="D25" s="30" t="s">
        <v>84</v>
      </c>
      <c r="E25" s="30" t="s">
        <v>71</v>
      </c>
      <c r="F25" s="30" t="s">
        <v>101</v>
      </c>
      <c r="G25" s="30" t="s">
        <v>66</v>
      </c>
      <c r="H25" s="30">
        <v>31</v>
      </c>
      <c r="I25" s="30" t="s">
        <v>76</v>
      </c>
      <c r="J25" s="30">
        <v>1</v>
      </c>
      <c r="K25" s="30">
        <v>1</v>
      </c>
      <c r="L25" s="30">
        <f t="shared" si="1"/>
        <v>1</v>
      </c>
    </row>
    <row r="26" spans="1:12">
      <c r="A26" s="65" t="s">
        <v>102</v>
      </c>
      <c r="B26" s="30" t="s">
        <v>103</v>
      </c>
      <c r="C26" s="30" t="s">
        <v>59</v>
      </c>
      <c r="D26" s="30" t="s">
        <v>104</v>
      </c>
      <c r="E26" s="30" t="s">
        <v>61</v>
      </c>
      <c r="F26" s="30" t="s">
        <v>95</v>
      </c>
      <c r="G26" s="30" t="s">
        <v>66</v>
      </c>
      <c r="H26" s="30">
        <v>5</v>
      </c>
      <c r="I26" s="30" t="s">
        <v>48</v>
      </c>
      <c r="J26" s="30">
        <v>1</v>
      </c>
      <c r="K26" s="30">
        <v>1</v>
      </c>
      <c r="L26" s="30">
        <f t="shared" si="1"/>
        <v>1</v>
      </c>
    </row>
    <row r="27" spans="1:12">
      <c r="A27" s="65" t="s">
        <v>105</v>
      </c>
      <c r="B27" s="30" t="s">
        <v>106</v>
      </c>
      <c r="C27" s="30" t="s">
        <v>107</v>
      </c>
      <c r="D27" s="30" t="s">
        <v>60</v>
      </c>
      <c r="E27" s="30" t="s">
        <v>65</v>
      </c>
      <c r="F27" s="31" t="s">
        <v>55</v>
      </c>
      <c r="G27" s="30" t="s">
        <v>66</v>
      </c>
      <c r="H27" s="30">
        <v>7</v>
      </c>
      <c r="I27" s="30" t="s">
        <v>108</v>
      </c>
      <c r="J27" s="30">
        <v>1</v>
      </c>
      <c r="K27" s="30">
        <v>0</v>
      </c>
      <c r="L27" s="30">
        <f t="shared" si="1"/>
        <v>0</v>
      </c>
    </row>
    <row r="28" spans="1:12">
      <c r="A28" s="65" t="s">
        <v>109</v>
      </c>
      <c r="B28" s="30" t="s">
        <v>106</v>
      </c>
      <c r="C28" s="30" t="s">
        <v>110</v>
      </c>
      <c r="D28" s="30" t="s">
        <v>84</v>
      </c>
      <c r="E28" s="30" t="s">
        <v>65</v>
      </c>
      <c r="F28" s="30" t="s">
        <v>55</v>
      </c>
      <c r="G28" s="30" t="s">
        <v>66</v>
      </c>
      <c r="H28" s="30">
        <v>10</v>
      </c>
      <c r="I28" s="30" t="s">
        <v>76</v>
      </c>
      <c r="J28" s="30">
        <v>1</v>
      </c>
      <c r="K28" s="30">
        <v>1</v>
      </c>
      <c r="L28" s="30">
        <f t="shared" si="1"/>
        <v>1</v>
      </c>
    </row>
    <row r="29" spans="1:12">
      <c r="A29" s="65" t="s">
        <v>111</v>
      </c>
      <c r="B29" s="30" t="s">
        <v>112</v>
      </c>
      <c r="C29" s="30" t="s">
        <v>113</v>
      </c>
      <c r="D29" s="30" t="s">
        <v>60</v>
      </c>
      <c r="E29" s="30" t="s">
        <v>114</v>
      </c>
      <c r="F29" s="30" t="s">
        <v>55</v>
      </c>
      <c r="G29" s="30" t="s">
        <v>66</v>
      </c>
      <c r="H29" s="30">
        <v>5</v>
      </c>
      <c r="I29" s="30" t="s">
        <v>88</v>
      </c>
      <c r="J29" s="30">
        <v>3</v>
      </c>
      <c r="K29" s="30">
        <v>0</v>
      </c>
      <c r="L29" s="30">
        <f t="shared" si="1"/>
        <v>0</v>
      </c>
    </row>
    <row r="30" spans="1:12" ht="15" customHeight="1">
      <c r="A30" s="133" t="s">
        <v>115</v>
      </c>
      <c r="B30" t="s">
        <v>116</v>
      </c>
      <c r="C30" t="s">
        <v>117</v>
      </c>
      <c r="D30" t="s">
        <v>60</v>
      </c>
      <c r="E30" t="s">
        <v>50</v>
      </c>
      <c r="F30" t="s">
        <v>55</v>
      </c>
      <c r="G30" t="s">
        <v>66</v>
      </c>
      <c r="H30">
        <v>14</v>
      </c>
      <c r="I30" t="s">
        <v>48</v>
      </c>
      <c r="J30" s="30">
        <v>1</v>
      </c>
      <c r="K30" s="30">
        <v>1</v>
      </c>
      <c r="L30" s="30">
        <f t="shared" ref="L30" si="2">SUM(J30*K30)</f>
        <v>1</v>
      </c>
    </row>
    <row r="31" spans="1:12" ht="15" customHeight="1">
      <c r="A31" s="131" t="s">
        <v>118</v>
      </c>
      <c r="B31" s="132"/>
      <c r="C31" s="132"/>
      <c r="D31" s="132"/>
      <c r="E31" s="132"/>
      <c r="F31" s="132"/>
      <c r="G31" s="132"/>
      <c r="H31" s="132"/>
      <c r="I31" s="132"/>
      <c r="J31" s="132"/>
      <c r="K31" s="132"/>
      <c r="L31" s="132"/>
    </row>
    <row r="32" spans="1:12" ht="15" customHeight="1">
      <c r="A32" s="132" t="s">
        <v>119</v>
      </c>
      <c r="B32" s="132"/>
      <c r="C32" s="132"/>
      <c r="D32" s="132"/>
      <c r="E32" s="132"/>
      <c r="F32" s="132"/>
      <c r="G32" s="132"/>
      <c r="H32" s="132"/>
      <c r="I32" s="132"/>
      <c r="J32" s="132"/>
      <c r="K32" s="132"/>
      <c r="L32" s="132"/>
    </row>
    <row r="33" spans="1:12" ht="15" customHeight="1">
      <c r="A33" s="131"/>
      <c r="B33" s="132"/>
      <c r="C33" s="132"/>
      <c r="D33" s="132"/>
      <c r="E33" s="132"/>
      <c r="F33" s="132"/>
      <c r="G33" s="132"/>
      <c r="H33" s="132"/>
      <c r="I33" s="132"/>
      <c r="J33" s="132"/>
      <c r="K33" s="132"/>
      <c r="L33" s="132"/>
    </row>
    <row r="34" spans="1:12" ht="15" customHeight="1">
      <c r="A34" s="131"/>
      <c r="B34" s="132"/>
      <c r="C34" s="132"/>
      <c r="D34" s="132"/>
      <c r="E34" s="132"/>
      <c r="F34" s="132"/>
      <c r="G34" s="132"/>
      <c r="H34" s="132"/>
      <c r="I34" s="132"/>
      <c r="J34" s="132"/>
      <c r="K34" s="132"/>
      <c r="L34" s="132"/>
    </row>
    <row r="35" spans="1:12" ht="15" customHeight="1">
      <c r="A35" s="132" t="s">
        <v>119</v>
      </c>
      <c r="B35" s="132"/>
      <c r="C35" s="132"/>
      <c r="D35" s="132"/>
      <c r="E35" s="132"/>
      <c r="F35" s="132"/>
      <c r="G35" s="132"/>
      <c r="H35" s="132"/>
      <c r="I35" s="132"/>
      <c r="J35" s="132"/>
      <c r="K35" s="132"/>
      <c r="L35" s="132"/>
    </row>
    <row r="36" spans="1:12" ht="15" customHeight="1">
      <c r="A36" s="132"/>
      <c r="B36" s="132"/>
      <c r="C36" s="132"/>
      <c r="D36" s="132"/>
      <c r="E36" s="132"/>
      <c r="F36" s="132"/>
      <c r="G36" s="132"/>
      <c r="H36" s="132"/>
      <c r="I36" s="132"/>
      <c r="J36" s="132"/>
      <c r="K36" s="132"/>
      <c r="L36" s="132"/>
    </row>
    <row r="37" spans="1:12" ht="15" customHeight="1">
      <c r="A37" s="132"/>
      <c r="B37" s="132"/>
      <c r="C37" s="132"/>
      <c r="D37" s="132"/>
      <c r="E37" s="132"/>
      <c r="F37" s="132"/>
      <c r="G37" s="132"/>
      <c r="H37" s="132"/>
      <c r="I37" s="132"/>
      <c r="J37" s="132"/>
      <c r="K37" s="132"/>
      <c r="L37" s="132"/>
    </row>
    <row r="38" spans="1:12" ht="15" customHeight="1">
      <c r="A38" s="132"/>
      <c r="B38" s="132"/>
      <c r="C38" s="132"/>
      <c r="D38" s="132"/>
      <c r="E38" s="132"/>
      <c r="F38" s="132"/>
      <c r="G38" s="132"/>
      <c r="H38" s="132"/>
      <c r="I38" s="132"/>
      <c r="J38" s="132"/>
      <c r="K38" s="132"/>
      <c r="L38" s="132"/>
    </row>
    <row r="39" spans="1:12" ht="15" customHeight="1">
      <c r="A39" s="132"/>
      <c r="B39" s="132"/>
      <c r="C39" s="132"/>
      <c r="D39" s="132"/>
      <c r="E39" s="132"/>
      <c r="F39" s="132"/>
      <c r="G39" s="132"/>
      <c r="H39" s="132"/>
      <c r="I39" s="132"/>
      <c r="J39" s="132"/>
      <c r="K39" s="132"/>
      <c r="L39" s="132"/>
    </row>
    <row r="40" spans="1:12" ht="15" customHeight="1">
      <c r="A40" s="132"/>
      <c r="B40" s="132"/>
      <c r="C40" s="132"/>
      <c r="D40" s="132"/>
      <c r="E40" s="132"/>
      <c r="F40" s="132"/>
      <c r="G40" s="132"/>
      <c r="H40" s="132"/>
      <c r="I40" s="132"/>
      <c r="J40" s="132"/>
      <c r="K40" s="132"/>
      <c r="L40" s="132"/>
    </row>
    <row r="41" spans="1:12" ht="15" customHeight="1">
      <c r="A41" s="132"/>
      <c r="B41" s="132"/>
      <c r="C41" s="132"/>
      <c r="D41" s="132"/>
      <c r="E41" s="132"/>
      <c r="F41" s="132"/>
      <c r="G41" s="132"/>
      <c r="H41" s="132"/>
      <c r="I41" s="132"/>
      <c r="J41" s="132"/>
      <c r="K41" s="132"/>
      <c r="L41" s="132"/>
    </row>
    <row r="42" spans="1:12" ht="15" customHeight="1">
      <c r="A42" s="132"/>
      <c r="B42" s="132"/>
      <c r="C42" s="132"/>
      <c r="D42" s="132"/>
      <c r="E42" s="132"/>
      <c r="F42" s="132"/>
      <c r="G42" s="132"/>
      <c r="H42" s="132"/>
      <c r="I42" s="132"/>
      <c r="J42" s="132"/>
      <c r="K42" s="132"/>
      <c r="L42" s="132"/>
    </row>
    <row r="43" spans="1:12" ht="15" customHeight="1">
      <c r="A43" s="132"/>
      <c r="B43" s="132"/>
      <c r="C43" s="132"/>
      <c r="D43" s="132"/>
      <c r="E43" s="132"/>
      <c r="F43" s="132"/>
      <c r="G43" s="132"/>
      <c r="H43" s="132"/>
      <c r="I43" s="132"/>
      <c r="J43" s="132"/>
      <c r="K43" s="132"/>
      <c r="L43" s="132"/>
    </row>
    <row r="44" spans="1:12" ht="15" customHeight="1">
      <c r="A44" s="132"/>
      <c r="B44" s="132"/>
      <c r="C44" s="132"/>
      <c r="D44" s="132"/>
      <c r="E44" s="132"/>
      <c r="F44" s="132"/>
      <c r="G44" s="132"/>
      <c r="H44" s="132"/>
      <c r="I44" s="132"/>
      <c r="J44" s="132"/>
      <c r="K44" s="132"/>
      <c r="L44" s="132"/>
    </row>
    <row r="45" spans="1:12" thickBot="1"/>
    <row r="46" spans="1:12">
      <c r="B46" s="103" t="s">
        <v>120</v>
      </c>
      <c r="C46" s="103"/>
      <c r="D46" s="103"/>
      <c r="E46" s="103"/>
      <c r="F46" s="103"/>
      <c r="G46" s="103"/>
      <c r="H46" s="104"/>
      <c r="I46" s="105"/>
    </row>
    <row r="47" spans="1:12">
      <c r="A47" s="94" t="s">
        <v>121</v>
      </c>
      <c r="B47" s="105" t="s">
        <v>122</v>
      </c>
      <c r="C47" s="105"/>
      <c r="D47" s="105"/>
      <c r="E47" s="105"/>
      <c r="F47" s="105"/>
      <c r="G47" s="105"/>
      <c r="H47" s="106"/>
      <c r="I47" s="105"/>
    </row>
    <row r="48" spans="1:12">
      <c r="A48" s="97" t="s">
        <v>123</v>
      </c>
      <c r="B48" s="105"/>
      <c r="C48" s="105"/>
      <c r="D48" s="105"/>
      <c r="E48" s="105"/>
      <c r="F48" s="105"/>
      <c r="G48" s="105"/>
      <c r="H48" s="106"/>
      <c r="I48" s="105"/>
    </row>
    <row r="49" spans="1:9">
      <c r="A49" s="107"/>
      <c r="B49" s="105"/>
      <c r="C49" s="105"/>
      <c r="D49" s="105"/>
      <c r="E49" s="105"/>
      <c r="F49" s="105"/>
      <c r="G49" s="105"/>
      <c r="H49" s="106"/>
      <c r="I49" s="105"/>
    </row>
    <row r="50" spans="1:9">
      <c r="A50" s="107"/>
      <c r="B50" s="105" t="s">
        <v>124</v>
      </c>
      <c r="C50" s="105"/>
      <c r="D50" s="105"/>
      <c r="E50" s="105"/>
      <c r="F50" s="105"/>
      <c r="G50" s="105"/>
      <c r="H50" s="106"/>
      <c r="I50" s="105"/>
    </row>
    <row r="51" spans="1:9" thickBot="1">
      <c r="A51" s="97" t="s">
        <v>125</v>
      </c>
      <c r="B51" s="109" t="s">
        <v>126</v>
      </c>
      <c r="C51" s="110"/>
      <c r="D51" s="110"/>
      <c r="E51" s="110"/>
      <c r="F51" s="110"/>
      <c r="G51" s="110"/>
      <c r="H51" s="111"/>
      <c r="I51" s="105"/>
    </row>
    <row r="52" spans="1:9" thickBot="1">
      <c r="A52" s="108"/>
      <c r="B52" s="105" t="s">
        <v>28</v>
      </c>
    </row>
    <row r="53" spans="1:9" thickBot="1">
      <c r="B53" s="112" t="s">
        <v>127</v>
      </c>
      <c r="C53" s="95"/>
      <c r="D53" s="95"/>
      <c r="E53" s="95"/>
      <c r="F53" s="95"/>
      <c r="G53" s="95"/>
      <c r="H53" s="96"/>
    </row>
    <row r="54" spans="1:9">
      <c r="A54" s="113" t="s">
        <v>128</v>
      </c>
      <c r="B54" s="105" t="s">
        <v>129</v>
      </c>
      <c r="H54" s="98"/>
    </row>
    <row r="55" spans="1:9">
      <c r="A55" s="99"/>
      <c r="B55" s="105" t="s">
        <v>130</v>
      </c>
      <c r="H55" s="98"/>
    </row>
    <row r="56" spans="1:9" thickBot="1">
      <c r="A56" s="99"/>
      <c r="B56" s="101"/>
      <c r="C56" s="101"/>
      <c r="D56" s="101"/>
      <c r="E56" s="101"/>
      <c r="F56" s="101"/>
      <c r="G56" s="101"/>
      <c r="H56" s="102"/>
    </row>
    <row r="57" spans="1:9" ht="15" customHeight="1">
      <c r="A57" s="100"/>
    </row>
  </sheetData>
  <autoFilter ref="A14:L29" xr:uid="{9EAE1927-ABE2-4124-9BA2-BDE69F7969E9}">
    <sortState xmlns:xlrd2="http://schemas.microsoft.com/office/spreadsheetml/2017/richdata2" ref="A15:L29">
      <sortCondition ref="F14:F29"/>
    </sortState>
  </autoFilter>
  <conditionalFormatting sqref="J5:L29">
    <cfRule type="colorScale" priority="4">
      <colorScale>
        <cfvo type="min"/>
        <cfvo type="percentile" val="50"/>
        <cfvo type="max"/>
        <color rgb="FF63BE7B"/>
        <color rgb="FFFFEB84"/>
        <color rgb="FFF8696B"/>
      </colorScale>
    </cfRule>
  </conditionalFormatting>
  <conditionalFormatting sqref="J30:L30">
    <cfRule type="colorScale" priority="1">
      <colorScale>
        <cfvo type="min"/>
        <cfvo type="percentile" val="50"/>
        <cfvo type="max"/>
        <color rgb="FF63BE7B"/>
        <color rgb="FFFFEB84"/>
        <color rgb="FFF8696B"/>
      </colorScale>
    </cfRule>
  </conditionalFormatting>
  <hyperlinks>
    <hyperlink ref="B51" location="Risicobeoordeling!A1" display=" Zie voor meer informatie tabblad Risicoboordeling" xr:uid="{27352113-D3F3-4A99-851A-C3603B98CB83}"/>
  </hyperlink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9"/>
  <sheetViews>
    <sheetView zoomScale="91" zoomScaleNormal="85" workbookViewId="0">
      <selection activeCell="B7" sqref="B7"/>
    </sheetView>
  </sheetViews>
  <sheetFormatPr defaultColWidth="8.85546875" defaultRowHeight="14.45"/>
  <cols>
    <col min="1" max="1" width="5" style="1" bestFit="1" customWidth="1"/>
    <col min="2" max="2" width="111.7109375" style="2" customWidth="1"/>
    <col min="3" max="3" width="27.28515625" style="1" customWidth="1"/>
    <col min="4" max="4" width="22.85546875" style="1" customWidth="1"/>
    <col min="5" max="5" width="111.5703125" style="1" customWidth="1"/>
    <col min="6" max="6" width="30.85546875" style="1" customWidth="1"/>
    <col min="7" max="7" width="29.42578125" style="1" customWidth="1"/>
    <col min="8" max="10" width="18.28515625" style="1" customWidth="1"/>
    <col min="11" max="11" width="23.7109375" style="1" customWidth="1"/>
    <col min="12" max="12" width="85.140625" style="1" bestFit="1" customWidth="1"/>
    <col min="13" max="13" width="22.7109375" style="1" customWidth="1"/>
    <col min="14" max="14" width="15.7109375" style="1" bestFit="1" customWidth="1"/>
    <col min="15" max="15" width="34.7109375" bestFit="1" customWidth="1"/>
    <col min="16" max="16" width="19.85546875" hidden="1" customWidth="1"/>
    <col min="17" max="17" width="40.7109375" bestFit="1" customWidth="1"/>
    <col min="18" max="18" width="31.140625" hidden="1" customWidth="1"/>
    <col min="19" max="19" width="17.140625" hidden="1" customWidth="1"/>
  </cols>
  <sheetData>
    <row r="1" spans="1:19">
      <c r="A1" s="25" t="s">
        <v>131</v>
      </c>
      <c r="B1" s="25" t="s">
        <v>42</v>
      </c>
      <c r="C1" s="25" t="s">
        <v>132</v>
      </c>
      <c r="D1" s="25" t="s">
        <v>133</v>
      </c>
      <c r="E1" s="25" t="s">
        <v>134</v>
      </c>
      <c r="F1" s="25" t="s">
        <v>135</v>
      </c>
      <c r="G1" s="25" t="s">
        <v>136</v>
      </c>
      <c r="H1" s="25" t="s">
        <v>137</v>
      </c>
      <c r="I1" s="25" t="s">
        <v>138</v>
      </c>
      <c r="J1" s="25" t="s">
        <v>139</v>
      </c>
      <c r="K1" s="25" t="s">
        <v>140</v>
      </c>
      <c r="L1" s="25" t="s">
        <v>141</v>
      </c>
      <c r="M1" s="25" t="s">
        <v>142</v>
      </c>
      <c r="N1" s="25" t="s">
        <v>143</v>
      </c>
      <c r="O1" s="25" t="s">
        <v>144</v>
      </c>
      <c r="P1" s="25" t="s">
        <v>145</v>
      </c>
      <c r="Q1" s="25" t="s">
        <v>146</v>
      </c>
      <c r="R1" s="25" t="s">
        <v>147</v>
      </c>
      <c r="S1" s="25" t="s">
        <v>148</v>
      </c>
    </row>
    <row r="2" spans="1:19">
      <c r="A2" s="5"/>
      <c r="B2" s="6" t="s">
        <v>149</v>
      </c>
      <c r="C2" s="5"/>
      <c r="D2" s="5"/>
      <c r="E2" s="5"/>
      <c r="F2" s="5"/>
      <c r="G2" s="5"/>
      <c r="H2" s="5"/>
      <c r="I2" s="5"/>
      <c r="J2" s="5"/>
      <c r="K2" s="5"/>
      <c r="L2" s="5"/>
      <c r="M2" s="5"/>
      <c r="N2" s="5"/>
      <c r="O2" s="5"/>
      <c r="P2" s="5"/>
      <c r="Q2" s="5"/>
      <c r="R2" s="5"/>
      <c r="S2" s="3"/>
    </row>
    <row r="3" spans="1:19" ht="28.9">
      <c r="A3" s="54">
        <v>1</v>
      </c>
      <c r="B3" s="2" t="s">
        <v>150</v>
      </c>
      <c r="C3" s="1" t="s">
        <v>151</v>
      </c>
      <c r="D3" s="1" t="s">
        <v>152</v>
      </c>
      <c r="E3" s="57" t="s">
        <v>153</v>
      </c>
      <c r="F3" s="1" t="s">
        <v>95</v>
      </c>
      <c r="G3" s="1" t="s">
        <v>47</v>
      </c>
      <c r="H3" s="1">
        <f t="shared" ref="H3:H6" si="0">IF(F3="Laag",1,IF(F3="Midden",2,IF(F3="Hoog",3,0)))*IF(G3="Laag",1,IF(G3="Midden",2,IF(G3="Hoog",3,0)))</f>
        <v>3</v>
      </c>
      <c r="I3" s="81" t="s">
        <v>95</v>
      </c>
      <c r="J3" s="82" t="s">
        <v>55</v>
      </c>
      <c r="K3" s="83">
        <f>IF(I3="Laag",1,IF(I3="Midden",2,IF(I3="Hoog",3,0)))*IF(J3="Laag",1,IF(J3="Midden",2,IF(J3="Hoog",3,0)))</f>
        <v>2</v>
      </c>
      <c r="L3" t="s">
        <v>154</v>
      </c>
      <c r="M3" s="1" t="s">
        <v>155</v>
      </c>
      <c r="N3" s="55" t="s">
        <v>156</v>
      </c>
      <c r="O3" s="1"/>
      <c r="P3" s="1"/>
      <c r="Q3" s="1"/>
      <c r="R3" s="1"/>
      <c r="S3" s="1"/>
    </row>
    <row r="4" spans="1:19">
      <c r="A4" s="54">
        <v>2</v>
      </c>
      <c r="B4" s="2" t="s">
        <v>157</v>
      </c>
      <c r="C4" s="1" t="s">
        <v>151</v>
      </c>
      <c r="D4" s="1" t="s">
        <v>152</v>
      </c>
      <c r="E4" s="28" t="s">
        <v>158</v>
      </c>
      <c r="F4" s="1" t="s">
        <v>95</v>
      </c>
      <c r="G4" s="1" t="s">
        <v>47</v>
      </c>
      <c r="H4" s="1">
        <f t="shared" si="0"/>
        <v>3</v>
      </c>
      <c r="I4" s="84" t="s">
        <v>95</v>
      </c>
      <c r="J4" s="1" t="s">
        <v>55</v>
      </c>
      <c r="K4" s="85">
        <f t="shared" ref="K4:K6" si="1">IF(I4="Laag",1,IF(I4="Midden",2,IF(I4="Hoog",3,0)))*IF(J4="Laag",1,IF(J4="Midden",2,IF(J4="Hoog",3,0)))</f>
        <v>2</v>
      </c>
      <c r="L4" t="s">
        <v>154</v>
      </c>
      <c r="M4" s="1" t="s">
        <v>155</v>
      </c>
      <c r="N4" s="55" t="s">
        <v>156</v>
      </c>
      <c r="O4" s="1"/>
      <c r="P4" s="1"/>
      <c r="Q4" s="1"/>
      <c r="R4" s="1"/>
      <c r="S4" s="1"/>
    </row>
    <row r="5" spans="1:19">
      <c r="A5" s="1">
        <v>3</v>
      </c>
      <c r="B5" s="2" t="s">
        <v>159</v>
      </c>
      <c r="C5" s="1" t="s">
        <v>151</v>
      </c>
      <c r="D5" s="1" t="s">
        <v>152</v>
      </c>
      <c r="E5" s="28" t="s">
        <v>160</v>
      </c>
      <c r="F5" s="1" t="s">
        <v>95</v>
      </c>
      <c r="G5" s="1" t="s">
        <v>47</v>
      </c>
      <c r="H5" s="1">
        <f t="shared" si="0"/>
        <v>3</v>
      </c>
      <c r="I5" s="84" t="s">
        <v>95</v>
      </c>
      <c r="J5" s="1" t="s">
        <v>47</v>
      </c>
      <c r="K5" s="85">
        <f t="shared" si="1"/>
        <v>3</v>
      </c>
      <c r="L5"/>
      <c r="N5" s="55" t="s">
        <v>156</v>
      </c>
      <c r="O5" s="1"/>
      <c r="P5" s="1"/>
      <c r="Q5" s="1"/>
      <c r="R5" s="1"/>
      <c r="S5" s="1"/>
    </row>
    <row r="6" spans="1:19" ht="28.9">
      <c r="A6" s="54">
        <v>4</v>
      </c>
      <c r="B6" s="2" t="s">
        <v>161</v>
      </c>
      <c r="C6" s="1" t="s">
        <v>151</v>
      </c>
      <c r="D6" s="1" t="s">
        <v>152</v>
      </c>
      <c r="E6" s="29" t="s">
        <v>162</v>
      </c>
      <c r="F6" s="1" t="s">
        <v>95</v>
      </c>
      <c r="G6" s="1" t="s">
        <v>47</v>
      </c>
      <c r="H6" s="1">
        <f t="shared" si="0"/>
        <v>3</v>
      </c>
      <c r="I6" s="84" t="s">
        <v>95</v>
      </c>
      <c r="J6" s="1" t="s">
        <v>55</v>
      </c>
      <c r="K6" s="85">
        <f t="shared" si="1"/>
        <v>2</v>
      </c>
      <c r="L6" t="s">
        <v>154</v>
      </c>
      <c r="M6" s="1" t="s">
        <v>155</v>
      </c>
      <c r="N6" s="55" t="s">
        <v>163</v>
      </c>
      <c r="O6" s="1"/>
      <c r="P6" s="1"/>
      <c r="Q6" s="1"/>
      <c r="R6" s="1"/>
      <c r="S6" s="1"/>
    </row>
    <row r="7" spans="1:19" ht="18">
      <c r="A7" s="54">
        <v>39</v>
      </c>
      <c r="B7" s="115" t="s">
        <v>164</v>
      </c>
      <c r="C7" s="1" t="s">
        <v>165</v>
      </c>
      <c r="D7" s="1" t="s">
        <v>152</v>
      </c>
      <c r="E7" s="116" t="s">
        <v>166</v>
      </c>
      <c r="F7" s="117" t="s">
        <v>95</v>
      </c>
      <c r="G7" s="117" t="s">
        <v>55</v>
      </c>
      <c r="H7" s="117">
        <f t="shared" ref="H7:H16" si="2">IF(F7="Laag",1,IF(F7="Midden",2,IF(F7="Hoog",3,0)))*IF(G7="Laag",1,IF(G7="Midden",2,IF(G7="Hoog",3,0)))</f>
        <v>2</v>
      </c>
      <c r="I7" s="118" t="s">
        <v>95</v>
      </c>
      <c r="J7" s="117" t="s">
        <v>95</v>
      </c>
      <c r="K7" s="119">
        <f t="shared" ref="K7:K16" si="3">IF(I7="Laag",1,IF(I7="Midden",2,IF(I7="Hoog",3,0)))*IF(J7="Laag",1,IF(J7="Midden",2,IF(J7="Hoog",3,0)))</f>
        <v>1</v>
      </c>
      <c r="L7" s="120" t="s">
        <v>167</v>
      </c>
      <c r="M7" s="117"/>
      <c r="N7" s="121"/>
      <c r="O7" s="117"/>
      <c r="P7" s="1"/>
      <c r="Q7" s="117"/>
      <c r="R7" s="1"/>
      <c r="S7" s="1"/>
    </row>
    <row r="8" spans="1:19">
      <c r="A8" s="1">
        <v>6</v>
      </c>
      <c r="B8" s="2" t="s">
        <v>168</v>
      </c>
      <c r="C8" s="1" t="s">
        <v>165</v>
      </c>
      <c r="D8" s="1" t="s">
        <v>152</v>
      </c>
      <c r="E8" s="28" t="s">
        <v>169</v>
      </c>
      <c r="F8" s="1" t="s">
        <v>95</v>
      </c>
      <c r="G8" s="1" t="s">
        <v>95</v>
      </c>
      <c r="H8" s="1">
        <f t="shared" si="2"/>
        <v>1</v>
      </c>
      <c r="I8" s="84" t="s">
        <v>95</v>
      </c>
      <c r="J8" s="1" t="s">
        <v>95</v>
      </c>
      <c r="K8" s="85">
        <f t="shared" si="3"/>
        <v>1</v>
      </c>
      <c r="L8" t="s">
        <v>154</v>
      </c>
      <c r="M8" s="1" t="s">
        <v>155</v>
      </c>
      <c r="N8" s="55" t="s">
        <v>156</v>
      </c>
      <c r="O8" s="1"/>
      <c r="P8" s="1"/>
      <c r="Q8" s="1"/>
      <c r="R8" s="1"/>
      <c r="S8" s="1"/>
    </row>
    <row r="9" spans="1:19">
      <c r="A9" s="1">
        <v>7</v>
      </c>
      <c r="B9" s="2" t="s">
        <v>170</v>
      </c>
      <c r="C9" s="1" t="s">
        <v>165</v>
      </c>
      <c r="D9" s="1" t="s">
        <v>152</v>
      </c>
      <c r="E9" s="28" t="s">
        <v>169</v>
      </c>
      <c r="F9" s="1" t="s">
        <v>95</v>
      </c>
      <c r="G9" s="1" t="s">
        <v>95</v>
      </c>
      <c r="H9" s="1">
        <f t="shared" si="2"/>
        <v>1</v>
      </c>
      <c r="I9" s="84" t="s">
        <v>95</v>
      </c>
      <c r="J9" s="1" t="s">
        <v>95</v>
      </c>
      <c r="K9" s="85">
        <f t="shared" si="3"/>
        <v>1</v>
      </c>
      <c r="L9" t="s">
        <v>154</v>
      </c>
      <c r="M9" s="1" t="s">
        <v>155</v>
      </c>
      <c r="N9" s="55" t="s">
        <v>156</v>
      </c>
      <c r="O9" s="1"/>
      <c r="P9" s="1"/>
      <c r="Q9" s="1"/>
      <c r="R9" s="1"/>
      <c r="S9" s="1"/>
    </row>
    <row r="10" spans="1:19">
      <c r="A10" s="1">
        <v>8</v>
      </c>
      <c r="B10" s="2" t="s">
        <v>171</v>
      </c>
      <c r="C10" s="1" t="s">
        <v>172</v>
      </c>
      <c r="D10" s="1" t="s">
        <v>152</v>
      </c>
      <c r="E10" s="28" t="s">
        <v>173</v>
      </c>
      <c r="F10" s="1" t="s">
        <v>95</v>
      </c>
      <c r="G10" s="1" t="s">
        <v>95</v>
      </c>
      <c r="H10" s="1">
        <f t="shared" si="2"/>
        <v>1</v>
      </c>
      <c r="I10" s="84" t="s">
        <v>95</v>
      </c>
      <c r="J10" s="1" t="s">
        <v>95</v>
      </c>
      <c r="K10" s="85">
        <f t="shared" si="3"/>
        <v>1</v>
      </c>
      <c r="L10" t="s">
        <v>154</v>
      </c>
      <c r="M10" s="1" t="s">
        <v>155</v>
      </c>
      <c r="N10" s="55" t="s">
        <v>156</v>
      </c>
      <c r="O10" s="1"/>
      <c r="P10" s="1"/>
      <c r="Q10" s="1"/>
      <c r="R10" s="1"/>
      <c r="S10" s="1"/>
    </row>
    <row r="11" spans="1:19">
      <c r="A11" s="54">
        <v>9</v>
      </c>
      <c r="B11" s="2" t="s">
        <v>174</v>
      </c>
      <c r="C11" s="1" t="s">
        <v>151</v>
      </c>
      <c r="D11" s="1" t="s">
        <v>152</v>
      </c>
      <c r="E11" s="2" t="s">
        <v>173</v>
      </c>
      <c r="F11" s="1" t="s">
        <v>95</v>
      </c>
      <c r="G11" s="1" t="s">
        <v>95</v>
      </c>
      <c r="H11" s="1">
        <f t="shared" si="2"/>
        <v>1</v>
      </c>
      <c r="I11" s="84" t="s">
        <v>95</v>
      </c>
      <c r="J11" s="1" t="s">
        <v>95</v>
      </c>
      <c r="K11" s="85">
        <f t="shared" si="3"/>
        <v>1</v>
      </c>
      <c r="L11"/>
      <c r="M11" s="1" t="s">
        <v>175</v>
      </c>
      <c r="N11" s="55"/>
      <c r="O11" s="1"/>
      <c r="P11" s="1"/>
      <c r="Q11" s="1"/>
      <c r="R11" s="1"/>
      <c r="S11" s="1"/>
    </row>
    <row r="12" spans="1:19">
      <c r="A12" s="1">
        <v>10</v>
      </c>
      <c r="B12" s="2" t="s">
        <v>176</v>
      </c>
      <c r="C12" s="1" t="s">
        <v>177</v>
      </c>
      <c r="E12" s="2"/>
      <c r="H12" s="1">
        <f t="shared" si="2"/>
        <v>0</v>
      </c>
      <c r="I12" s="84"/>
      <c r="K12" s="85">
        <f t="shared" si="3"/>
        <v>0</v>
      </c>
      <c r="L12"/>
      <c r="N12" s="55"/>
      <c r="O12" s="1"/>
      <c r="P12" s="1"/>
      <c r="Q12" s="1"/>
      <c r="R12" s="1"/>
      <c r="S12" s="1"/>
    </row>
    <row r="13" spans="1:19">
      <c r="A13" s="1">
        <v>11</v>
      </c>
      <c r="B13" s="2" t="s">
        <v>178</v>
      </c>
      <c r="E13" s="2"/>
      <c r="H13" s="1">
        <f t="shared" si="2"/>
        <v>0</v>
      </c>
      <c r="I13" s="84"/>
      <c r="K13" s="85">
        <f t="shared" si="3"/>
        <v>0</v>
      </c>
      <c r="L13"/>
      <c r="N13" s="55"/>
      <c r="O13" s="1"/>
      <c r="P13" s="1"/>
      <c r="Q13" s="1"/>
      <c r="R13" s="1"/>
      <c r="S13" s="1"/>
    </row>
    <row r="14" spans="1:19">
      <c r="A14" s="1">
        <v>12</v>
      </c>
      <c r="B14" s="2" t="s">
        <v>179</v>
      </c>
      <c r="E14" s="2"/>
      <c r="H14" s="1">
        <f t="shared" si="2"/>
        <v>0</v>
      </c>
      <c r="I14" s="84"/>
      <c r="K14" s="85">
        <f t="shared" si="3"/>
        <v>0</v>
      </c>
      <c r="L14"/>
      <c r="N14" s="55"/>
      <c r="O14" s="1"/>
      <c r="P14" s="1"/>
      <c r="Q14" s="1"/>
      <c r="R14" s="1"/>
      <c r="S14" s="1"/>
    </row>
    <row r="15" spans="1:19">
      <c r="A15" s="54">
        <v>13</v>
      </c>
      <c r="B15" s="2" t="s">
        <v>180</v>
      </c>
      <c r="C15" s="1" t="s">
        <v>151</v>
      </c>
      <c r="D15" s="1" t="s">
        <v>152</v>
      </c>
      <c r="E15" s="2" t="s">
        <v>173</v>
      </c>
      <c r="F15" s="1" t="s">
        <v>55</v>
      </c>
      <c r="G15" s="1" t="s">
        <v>95</v>
      </c>
      <c r="H15" s="1">
        <f t="shared" si="2"/>
        <v>2</v>
      </c>
      <c r="I15" s="84" t="s">
        <v>95</v>
      </c>
      <c r="J15" s="1" t="s">
        <v>95</v>
      </c>
      <c r="K15" s="85">
        <f t="shared" si="3"/>
        <v>1</v>
      </c>
      <c r="L15" t="s">
        <v>154</v>
      </c>
      <c r="M15" s="1" t="s">
        <v>175</v>
      </c>
      <c r="N15" s="55"/>
      <c r="O15" s="1"/>
      <c r="P15" s="1"/>
      <c r="Q15" s="1"/>
      <c r="R15" s="1"/>
      <c r="S15" s="1"/>
    </row>
    <row r="16" spans="1:19">
      <c r="A16" s="54">
        <v>14</v>
      </c>
      <c r="B16" s="2" t="s">
        <v>181</v>
      </c>
      <c r="C16" s="1" t="s">
        <v>151</v>
      </c>
      <c r="D16" s="1" t="s">
        <v>152</v>
      </c>
      <c r="E16" s="2" t="s">
        <v>182</v>
      </c>
      <c r="F16" s="1" t="s">
        <v>55</v>
      </c>
      <c r="G16" s="1" t="s">
        <v>95</v>
      </c>
      <c r="H16" s="1">
        <f t="shared" si="2"/>
        <v>2</v>
      </c>
      <c r="I16" s="84" t="s">
        <v>55</v>
      </c>
      <c r="J16" s="1" t="s">
        <v>95</v>
      </c>
      <c r="K16" s="85">
        <f t="shared" si="3"/>
        <v>2</v>
      </c>
      <c r="L16" t="s">
        <v>154</v>
      </c>
      <c r="M16" s="1" t="s">
        <v>175</v>
      </c>
      <c r="N16" s="55"/>
      <c r="O16" s="1"/>
      <c r="P16" s="1"/>
      <c r="Q16" s="1"/>
      <c r="R16" s="1"/>
      <c r="S16" s="1"/>
    </row>
    <row r="17" spans="1:19">
      <c r="I17" s="84"/>
      <c r="K17" s="85"/>
      <c r="L17"/>
      <c r="N17" s="55"/>
      <c r="O17" s="1"/>
      <c r="P17" s="1"/>
      <c r="Q17" s="1"/>
      <c r="R17" s="1"/>
      <c r="S17" s="1"/>
    </row>
    <row r="18" spans="1:19" s="12" customFormat="1">
      <c r="A18" s="3"/>
      <c r="B18" s="6" t="s">
        <v>183</v>
      </c>
      <c r="C18" s="3"/>
      <c r="D18" s="5"/>
      <c r="E18" s="5"/>
      <c r="F18" s="3"/>
      <c r="G18" s="3"/>
      <c r="H18" s="3"/>
      <c r="I18" s="86"/>
      <c r="J18" s="3"/>
      <c r="K18" s="87"/>
      <c r="L18" s="60"/>
      <c r="M18" s="3"/>
      <c r="N18" s="61"/>
      <c r="O18" s="5"/>
      <c r="P18" s="5"/>
      <c r="Q18" s="5"/>
      <c r="R18" s="5"/>
      <c r="S18" s="5"/>
    </row>
    <row r="19" spans="1:19">
      <c r="A19" s="54">
        <v>15</v>
      </c>
      <c r="B19" s="2" t="s">
        <v>184</v>
      </c>
      <c r="C19" s="1" t="s">
        <v>177</v>
      </c>
      <c r="D19" s="1" t="s">
        <v>152</v>
      </c>
      <c r="E19" s="28" t="s">
        <v>185</v>
      </c>
      <c r="F19" s="1" t="s">
        <v>95</v>
      </c>
      <c r="G19" s="1" t="s">
        <v>47</v>
      </c>
      <c r="H19" s="1">
        <f t="shared" ref="H19:H32" si="4">IF(F19="Laag",1,IF(F19="Midden",2,IF(F19="Hoog",3,0)))*IF(G19="Laag",1,IF(G19="Midden",2,IF(G19="Hoog",3,0)))</f>
        <v>3</v>
      </c>
      <c r="I19" s="84" t="s">
        <v>55</v>
      </c>
      <c r="J19" s="1" t="s">
        <v>95</v>
      </c>
      <c r="K19" s="85">
        <f t="shared" ref="K19:K32" si="5">IF(I19="Laag",1,IF(I19="Midden",2,IF(I19="Hoog",3,0)))*IF(J19="Laag",1,IF(J19="Midden",2,IF(J19="Hoog",3,0)))</f>
        <v>2</v>
      </c>
      <c r="L19" t="s">
        <v>186</v>
      </c>
      <c r="M19" s="1" t="s">
        <v>187</v>
      </c>
      <c r="N19" s="55" t="s">
        <v>188</v>
      </c>
      <c r="O19" s="1"/>
      <c r="P19" s="1"/>
      <c r="Q19" s="1"/>
      <c r="R19" s="1"/>
      <c r="S19" s="1"/>
    </row>
    <row r="20" spans="1:19" ht="18">
      <c r="A20" s="54">
        <v>56</v>
      </c>
      <c r="B20" s="115" t="s">
        <v>189</v>
      </c>
      <c r="C20" s="1" t="s">
        <v>172</v>
      </c>
      <c r="D20" s="1" t="s">
        <v>190</v>
      </c>
      <c r="E20" s="116" t="s">
        <v>191</v>
      </c>
      <c r="F20" s="117" t="s">
        <v>47</v>
      </c>
      <c r="G20" s="117" t="s">
        <v>55</v>
      </c>
      <c r="H20" s="117">
        <f t="shared" si="4"/>
        <v>6</v>
      </c>
      <c r="I20" s="118" t="s">
        <v>47</v>
      </c>
      <c r="J20" s="117" t="s">
        <v>55</v>
      </c>
      <c r="K20" s="119">
        <f t="shared" si="5"/>
        <v>6</v>
      </c>
      <c r="L20" s="120" t="s">
        <v>192</v>
      </c>
      <c r="M20" s="117" t="s">
        <v>187</v>
      </c>
      <c r="N20" s="117"/>
      <c r="O20" s="117"/>
      <c r="P20" s="1"/>
      <c r="Q20" s="117"/>
      <c r="R20" s="1"/>
      <c r="S20" s="1"/>
    </row>
    <row r="21" spans="1:19">
      <c r="A21" s="54">
        <v>17</v>
      </c>
      <c r="B21" s="2" t="s">
        <v>193</v>
      </c>
      <c r="E21" s="28" t="s">
        <v>194</v>
      </c>
      <c r="F21" s="1" t="s">
        <v>95</v>
      </c>
      <c r="G21" s="1" t="s">
        <v>95</v>
      </c>
      <c r="H21" s="1">
        <f t="shared" si="4"/>
        <v>1</v>
      </c>
      <c r="I21" s="84" t="s">
        <v>95</v>
      </c>
      <c r="J21" s="1" t="s">
        <v>95</v>
      </c>
      <c r="K21" s="85">
        <f t="shared" si="5"/>
        <v>1</v>
      </c>
      <c r="L21"/>
      <c r="N21" s="55"/>
      <c r="O21" s="1"/>
      <c r="P21" s="1"/>
      <c r="Q21" s="1"/>
      <c r="R21" s="1"/>
      <c r="S21" s="1"/>
    </row>
    <row r="22" spans="1:19">
      <c r="A22" s="1">
        <v>18</v>
      </c>
      <c r="B22" s="2" t="s">
        <v>195</v>
      </c>
      <c r="E22" s="28" t="s">
        <v>196</v>
      </c>
      <c r="H22" s="1">
        <f t="shared" si="4"/>
        <v>0</v>
      </c>
      <c r="I22" s="84"/>
      <c r="K22" s="85">
        <f t="shared" si="5"/>
        <v>0</v>
      </c>
      <c r="L22"/>
      <c r="N22" s="55"/>
      <c r="O22" s="1"/>
      <c r="P22" s="1"/>
      <c r="Q22" s="1"/>
      <c r="R22" s="1"/>
      <c r="S22" s="1"/>
    </row>
    <row r="23" spans="1:19">
      <c r="A23" s="1">
        <v>19</v>
      </c>
      <c r="B23" s="2" t="s">
        <v>197</v>
      </c>
      <c r="E23" s="28" t="s">
        <v>198</v>
      </c>
      <c r="H23" s="1">
        <f t="shared" si="4"/>
        <v>0</v>
      </c>
      <c r="I23" s="84"/>
      <c r="K23" s="85">
        <f t="shared" si="5"/>
        <v>0</v>
      </c>
      <c r="L23"/>
      <c r="N23" s="55"/>
      <c r="O23" s="1"/>
      <c r="P23" s="1"/>
      <c r="Q23" s="1"/>
      <c r="R23" s="1"/>
      <c r="S23" s="1"/>
    </row>
    <row r="24" spans="1:19">
      <c r="A24" s="54">
        <v>20</v>
      </c>
      <c r="B24" s="2" t="s">
        <v>199</v>
      </c>
      <c r="C24" s="1" t="s">
        <v>172</v>
      </c>
      <c r="D24" s="1" t="s">
        <v>200</v>
      </c>
      <c r="E24" s="28" t="s">
        <v>201</v>
      </c>
      <c r="F24" s="1" t="s">
        <v>55</v>
      </c>
      <c r="G24" s="1" t="s">
        <v>55</v>
      </c>
      <c r="H24" s="1">
        <f t="shared" si="4"/>
        <v>4</v>
      </c>
      <c r="I24" s="84" t="s">
        <v>55</v>
      </c>
      <c r="J24" s="1" t="s">
        <v>95</v>
      </c>
      <c r="K24" s="85">
        <f t="shared" si="5"/>
        <v>2</v>
      </c>
      <c r="L24" t="s">
        <v>202</v>
      </c>
      <c r="M24" s="1" t="s">
        <v>187</v>
      </c>
      <c r="N24" s="55" t="s">
        <v>203</v>
      </c>
      <c r="O24" s="1"/>
      <c r="P24" s="1"/>
      <c r="Q24" s="1"/>
      <c r="R24" s="1"/>
      <c r="S24" s="1"/>
    </row>
    <row r="25" spans="1:19">
      <c r="A25" s="54">
        <v>21</v>
      </c>
      <c r="B25" s="2" t="s">
        <v>204</v>
      </c>
      <c r="C25" s="1" t="s">
        <v>172</v>
      </c>
      <c r="D25" s="1" t="s">
        <v>152</v>
      </c>
      <c r="E25" s="28" t="s">
        <v>205</v>
      </c>
      <c r="F25" s="1" t="s">
        <v>95</v>
      </c>
      <c r="G25" s="1" t="s">
        <v>47</v>
      </c>
      <c r="H25" s="1">
        <f t="shared" si="4"/>
        <v>3</v>
      </c>
      <c r="I25" s="84" t="s">
        <v>55</v>
      </c>
      <c r="J25" s="1" t="s">
        <v>95</v>
      </c>
      <c r="K25" s="85">
        <f t="shared" si="5"/>
        <v>2</v>
      </c>
      <c r="L25" t="s">
        <v>206</v>
      </c>
      <c r="M25" s="1" t="s">
        <v>207</v>
      </c>
      <c r="N25" s="55" t="s">
        <v>203</v>
      </c>
      <c r="O25" s="1"/>
      <c r="P25" s="1"/>
      <c r="Q25" s="1"/>
      <c r="R25" s="1"/>
      <c r="S25" s="1"/>
    </row>
    <row r="26" spans="1:19">
      <c r="A26" s="54">
        <v>22</v>
      </c>
      <c r="B26" s="2" t="s">
        <v>208</v>
      </c>
      <c r="C26" s="1" t="s">
        <v>172</v>
      </c>
      <c r="D26" s="1" t="s">
        <v>190</v>
      </c>
      <c r="E26" s="28" t="s">
        <v>209</v>
      </c>
      <c r="F26" s="1" t="s">
        <v>95</v>
      </c>
      <c r="G26" s="1" t="s">
        <v>55</v>
      </c>
      <c r="H26" s="1">
        <f t="shared" si="4"/>
        <v>2</v>
      </c>
      <c r="I26" s="84" t="s">
        <v>95</v>
      </c>
      <c r="J26" s="1" t="s">
        <v>95</v>
      </c>
      <c r="K26" s="85">
        <f t="shared" si="5"/>
        <v>1</v>
      </c>
      <c r="L26" t="s">
        <v>210</v>
      </c>
      <c r="M26" s="1" t="s">
        <v>207</v>
      </c>
      <c r="N26" s="55" t="s">
        <v>211</v>
      </c>
      <c r="O26" s="1"/>
      <c r="P26" s="1"/>
      <c r="Q26" s="1"/>
      <c r="R26" s="1"/>
      <c r="S26" s="1"/>
    </row>
    <row r="27" spans="1:19">
      <c r="A27" s="54">
        <v>23</v>
      </c>
      <c r="B27" s="2" t="s">
        <v>212</v>
      </c>
      <c r="C27" s="1" t="s">
        <v>151</v>
      </c>
      <c r="D27" s="56" t="s">
        <v>190</v>
      </c>
      <c r="E27" s="28" t="s">
        <v>213</v>
      </c>
      <c r="F27" s="1" t="s">
        <v>95</v>
      </c>
      <c r="G27" s="1" t="s">
        <v>55</v>
      </c>
      <c r="H27" s="1">
        <f t="shared" si="4"/>
        <v>2</v>
      </c>
      <c r="I27" s="84" t="s">
        <v>95</v>
      </c>
      <c r="J27" s="1" t="s">
        <v>95</v>
      </c>
      <c r="K27" s="85">
        <f t="shared" si="5"/>
        <v>1</v>
      </c>
      <c r="L27" t="s">
        <v>214</v>
      </c>
      <c r="M27" s="1" t="s">
        <v>207</v>
      </c>
      <c r="N27" s="55" t="s">
        <v>215</v>
      </c>
      <c r="O27" s="1"/>
      <c r="P27" s="1"/>
      <c r="Q27" s="1"/>
      <c r="R27" s="1"/>
      <c r="S27" s="1"/>
    </row>
    <row r="28" spans="1:19">
      <c r="A28" s="54">
        <v>24</v>
      </c>
      <c r="B28" s="2" t="s">
        <v>216</v>
      </c>
      <c r="C28" s="1" t="s">
        <v>172</v>
      </c>
      <c r="D28" s="56" t="s">
        <v>152</v>
      </c>
      <c r="E28" s="28" t="s">
        <v>217</v>
      </c>
      <c r="F28" s="1" t="s">
        <v>55</v>
      </c>
      <c r="G28" s="1" t="s">
        <v>55</v>
      </c>
      <c r="H28" s="1">
        <f t="shared" si="4"/>
        <v>4</v>
      </c>
      <c r="I28" s="84" t="s">
        <v>47</v>
      </c>
      <c r="J28" s="1" t="s">
        <v>95</v>
      </c>
      <c r="K28" s="85">
        <f t="shared" si="5"/>
        <v>3</v>
      </c>
      <c r="L28" t="s">
        <v>214</v>
      </c>
      <c r="N28" s="55" t="s">
        <v>203</v>
      </c>
      <c r="O28" s="1"/>
      <c r="P28" s="1"/>
      <c r="Q28" s="1"/>
      <c r="R28" s="1"/>
      <c r="S28" s="1"/>
    </row>
    <row r="29" spans="1:19">
      <c r="A29" s="54">
        <v>25</v>
      </c>
      <c r="B29" s="2" t="s">
        <v>218</v>
      </c>
      <c r="C29" s="1" t="s">
        <v>165</v>
      </c>
      <c r="D29" s="56" t="s">
        <v>190</v>
      </c>
      <c r="E29" s="28" t="s">
        <v>219</v>
      </c>
      <c r="F29" s="1" t="s">
        <v>55</v>
      </c>
      <c r="G29" s="1" t="s">
        <v>55</v>
      </c>
      <c r="H29" s="1">
        <f t="shared" si="4"/>
        <v>4</v>
      </c>
      <c r="I29" s="84" t="s">
        <v>95</v>
      </c>
      <c r="J29" s="1" t="s">
        <v>95</v>
      </c>
      <c r="K29" s="85">
        <f t="shared" si="5"/>
        <v>1</v>
      </c>
      <c r="L29" t="s">
        <v>220</v>
      </c>
      <c r="M29" s="1" t="s">
        <v>207</v>
      </c>
      <c r="N29" s="55" t="s">
        <v>221</v>
      </c>
      <c r="O29" s="1"/>
      <c r="P29" s="1"/>
      <c r="Q29" s="1"/>
      <c r="R29" s="1"/>
      <c r="S29" s="1"/>
    </row>
    <row r="30" spans="1:19">
      <c r="A30" s="1">
        <v>26</v>
      </c>
      <c r="B30" s="2" t="s">
        <v>222</v>
      </c>
      <c r="D30" s="56"/>
      <c r="E30" s="28" t="s">
        <v>223</v>
      </c>
      <c r="H30" s="1">
        <f t="shared" si="4"/>
        <v>0</v>
      </c>
      <c r="I30" s="84"/>
      <c r="K30" s="85">
        <f t="shared" si="5"/>
        <v>0</v>
      </c>
      <c r="L30"/>
      <c r="N30" s="55"/>
      <c r="O30" s="1"/>
      <c r="P30" s="1"/>
      <c r="Q30" s="1"/>
      <c r="R30" s="1"/>
      <c r="S30" s="1"/>
    </row>
    <row r="31" spans="1:19">
      <c r="A31" s="1">
        <v>27</v>
      </c>
      <c r="B31" s="2" t="s">
        <v>224</v>
      </c>
      <c r="D31" s="56"/>
      <c r="E31" s="28" t="s">
        <v>225</v>
      </c>
      <c r="H31" s="1">
        <f t="shared" si="4"/>
        <v>0</v>
      </c>
      <c r="I31" s="84"/>
      <c r="K31" s="85">
        <f t="shared" si="5"/>
        <v>0</v>
      </c>
      <c r="L31"/>
      <c r="N31" s="55"/>
      <c r="O31" s="1"/>
      <c r="P31" s="1"/>
      <c r="Q31" s="1"/>
      <c r="R31" s="1"/>
      <c r="S31" s="1"/>
    </row>
    <row r="32" spans="1:19" ht="18">
      <c r="A32" s="54">
        <v>81</v>
      </c>
      <c r="B32" s="115" t="s">
        <v>226</v>
      </c>
      <c r="E32" s="116" t="s">
        <v>227</v>
      </c>
      <c r="F32" s="117" t="s">
        <v>55</v>
      </c>
      <c r="G32" s="117" t="s">
        <v>55</v>
      </c>
      <c r="H32" s="117">
        <f t="shared" si="4"/>
        <v>4</v>
      </c>
      <c r="I32" s="118" t="s">
        <v>55</v>
      </c>
      <c r="J32" s="117" t="s">
        <v>95</v>
      </c>
      <c r="K32" s="119">
        <f t="shared" si="5"/>
        <v>2</v>
      </c>
      <c r="L32" s="120" t="s">
        <v>228</v>
      </c>
      <c r="M32" s="117"/>
      <c r="N32" s="117"/>
      <c r="O32" s="117"/>
      <c r="P32" s="1"/>
      <c r="Q32" s="117"/>
      <c r="R32" s="1"/>
      <c r="S32" s="1"/>
    </row>
    <row r="33" spans="1:19">
      <c r="I33" s="84"/>
      <c r="K33" s="85"/>
      <c r="L33"/>
      <c r="N33" s="55"/>
      <c r="O33" s="1"/>
      <c r="P33" s="1"/>
      <c r="Q33" s="1"/>
      <c r="R33" s="1"/>
      <c r="S33" s="1"/>
    </row>
    <row r="34" spans="1:19" s="12" customFormat="1">
      <c r="A34" s="3"/>
      <c r="B34" s="6" t="s">
        <v>229</v>
      </c>
      <c r="C34" s="3"/>
      <c r="D34" s="5"/>
      <c r="E34" s="5"/>
      <c r="F34" s="3"/>
      <c r="G34" s="3"/>
      <c r="H34" s="3"/>
      <c r="I34" s="86"/>
      <c r="J34" s="3"/>
      <c r="K34" s="87"/>
      <c r="L34" s="60"/>
      <c r="M34" s="3"/>
      <c r="N34" s="61"/>
      <c r="O34" s="5"/>
      <c r="P34" s="5"/>
      <c r="Q34" s="5"/>
      <c r="R34" s="5"/>
      <c r="S34" s="5"/>
    </row>
    <row r="35" spans="1:19">
      <c r="A35" s="1">
        <v>29</v>
      </c>
      <c r="B35" s="2" t="s">
        <v>230</v>
      </c>
      <c r="H35" s="1">
        <f t="shared" ref="H35:H53" si="6">IF(F35="Laag",1,IF(F35="Midden",2,IF(F35="Hoog",3,0)))*IF(G35="Laag",1,IF(G35="Midden",2,IF(G35="Hoog",3,0)))</f>
        <v>0</v>
      </c>
      <c r="I35" s="84"/>
      <c r="K35" s="85">
        <f t="shared" ref="K35:K53" si="7">IF(I35="Laag",1,IF(I35="Midden",2,IF(I35="Hoog",3,0)))*IF(J35="Laag",1,IF(J35="Midden",2,IF(J35="Hoog",3,0)))</f>
        <v>0</v>
      </c>
      <c r="L35"/>
      <c r="N35" s="55"/>
      <c r="O35" s="1"/>
      <c r="P35" s="1"/>
      <c r="Q35" s="1"/>
      <c r="R35" s="1"/>
      <c r="S35" s="1"/>
    </row>
    <row r="36" spans="1:19">
      <c r="A36" s="1">
        <v>30</v>
      </c>
      <c r="B36" s="2" t="s">
        <v>231</v>
      </c>
      <c r="H36" s="1">
        <f t="shared" si="6"/>
        <v>0</v>
      </c>
      <c r="I36" s="84"/>
      <c r="K36" s="85">
        <f t="shared" si="7"/>
        <v>0</v>
      </c>
      <c r="L36"/>
      <c r="N36" s="55"/>
      <c r="O36" s="1"/>
      <c r="P36" s="1"/>
      <c r="Q36" s="1"/>
      <c r="R36" s="1"/>
      <c r="S36" s="1"/>
    </row>
    <row r="37" spans="1:19">
      <c r="A37" s="1">
        <v>31</v>
      </c>
      <c r="B37" s="2" t="s">
        <v>232</v>
      </c>
      <c r="H37" s="1">
        <f t="shared" si="6"/>
        <v>0</v>
      </c>
      <c r="I37" s="84"/>
      <c r="K37" s="85">
        <f t="shared" si="7"/>
        <v>0</v>
      </c>
      <c r="L37"/>
      <c r="N37" s="55"/>
      <c r="O37" s="1"/>
      <c r="P37" s="1"/>
      <c r="Q37" s="1"/>
      <c r="R37" s="1"/>
      <c r="S37" s="1"/>
    </row>
    <row r="38" spans="1:19">
      <c r="A38" s="1">
        <v>32</v>
      </c>
      <c r="B38" s="2" t="s">
        <v>233</v>
      </c>
      <c r="H38" s="1">
        <f t="shared" si="6"/>
        <v>0</v>
      </c>
      <c r="I38" s="84"/>
      <c r="K38" s="85">
        <f t="shared" si="7"/>
        <v>0</v>
      </c>
      <c r="L38"/>
      <c r="N38" s="55"/>
      <c r="O38" s="1"/>
      <c r="P38" s="1"/>
      <c r="Q38" s="1"/>
      <c r="R38" s="1"/>
      <c r="S38" s="1"/>
    </row>
    <row r="39" spans="1:19">
      <c r="A39" s="1">
        <v>33</v>
      </c>
      <c r="B39" s="2" t="s">
        <v>234</v>
      </c>
      <c r="H39" s="1">
        <f t="shared" si="6"/>
        <v>0</v>
      </c>
      <c r="I39" s="84"/>
      <c r="K39" s="85">
        <f t="shared" si="7"/>
        <v>0</v>
      </c>
      <c r="L39"/>
      <c r="N39" s="55"/>
      <c r="O39" s="1"/>
      <c r="P39" s="1"/>
      <c r="Q39" s="1"/>
      <c r="R39" s="1"/>
      <c r="S39" s="1"/>
    </row>
    <row r="40" spans="1:19">
      <c r="A40" s="54">
        <v>34</v>
      </c>
      <c r="B40" s="2" t="s">
        <v>235</v>
      </c>
      <c r="C40" s="1" t="s">
        <v>177</v>
      </c>
      <c r="D40" s="1" t="s">
        <v>236</v>
      </c>
      <c r="E40" s="28" t="s">
        <v>237</v>
      </c>
      <c r="F40" s="1" t="s">
        <v>55</v>
      </c>
      <c r="G40" s="1" t="s">
        <v>55</v>
      </c>
      <c r="H40" s="1">
        <f t="shared" si="6"/>
        <v>4</v>
      </c>
      <c r="I40" s="84" t="s">
        <v>55</v>
      </c>
      <c r="J40" s="1" t="s">
        <v>55</v>
      </c>
      <c r="K40" s="85">
        <f t="shared" si="7"/>
        <v>4</v>
      </c>
      <c r="L40" t="s">
        <v>238</v>
      </c>
      <c r="M40" s="1" t="s">
        <v>207</v>
      </c>
      <c r="N40" s="55"/>
      <c r="O40" s="1"/>
      <c r="P40" s="1"/>
      <c r="Q40" s="1"/>
      <c r="R40" s="1"/>
      <c r="S40" s="1"/>
    </row>
    <row r="41" spans="1:19">
      <c r="A41" s="54">
        <v>35</v>
      </c>
      <c r="B41" s="2" t="s">
        <v>239</v>
      </c>
      <c r="C41" s="1" t="s">
        <v>172</v>
      </c>
      <c r="D41" s="1" t="s">
        <v>236</v>
      </c>
      <c r="E41" s="2" t="s">
        <v>240</v>
      </c>
      <c r="F41" s="1" t="s">
        <v>95</v>
      </c>
      <c r="G41" s="1" t="s">
        <v>47</v>
      </c>
      <c r="H41" s="1">
        <f t="shared" si="6"/>
        <v>3</v>
      </c>
      <c r="I41" s="84" t="s">
        <v>95</v>
      </c>
      <c r="J41" s="1" t="s">
        <v>55</v>
      </c>
      <c r="K41" s="85">
        <f t="shared" si="7"/>
        <v>2</v>
      </c>
      <c r="L41" t="s">
        <v>241</v>
      </c>
      <c r="N41" s="55"/>
      <c r="O41" s="1"/>
      <c r="P41" s="1"/>
      <c r="Q41" s="1"/>
      <c r="R41" s="1"/>
      <c r="S41" s="1"/>
    </row>
    <row r="42" spans="1:19" ht="54">
      <c r="A42" s="1">
        <v>91</v>
      </c>
      <c r="B42" s="115" t="s">
        <v>242</v>
      </c>
      <c r="D42"/>
      <c r="E42" s="122" t="s">
        <v>243</v>
      </c>
      <c r="F42" s="117" t="s">
        <v>55</v>
      </c>
      <c r="G42" s="117" t="s">
        <v>55</v>
      </c>
      <c r="H42" s="117">
        <f t="shared" si="6"/>
        <v>4</v>
      </c>
      <c r="I42" s="118" t="s">
        <v>55</v>
      </c>
      <c r="J42" s="117" t="s">
        <v>95</v>
      </c>
      <c r="K42" s="119">
        <f t="shared" si="7"/>
        <v>2</v>
      </c>
      <c r="L42" s="120" t="s">
        <v>244</v>
      </c>
      <c r="M42" s="117"/>
      <c r="N42" s="117"/>
      <c r="O42" s="123"/>
      <c r="P42" s="1"/>
      <c r="Q42" s="117"/>
      <c r="R42" s="1"/>
      <c r="S42" s="1"/>
    </row>
    <row r="43" spans="1:19">
      <c r="A43" s="54">
        <v>37</v>
      </c>
      <c r="B43" s="2" t="s">
        <v>245</v>
      </c>
      <c r="C43" s="1" t="s">
        <v>165</v>
      </c>
      <c r="D43" s="1" t="s">
        <v>236</v>
      </c>
      <c r="E43" s="2" t="s">
        <v>158</v>
      </c>
      <c r="F43" s="1" t="s">
        <v>95</v>
      </c>
      <c r="G43" s="1" t="s">
        <v>47</v>
      </c>
      <c r="H43" s="1">
        <f t="shared" si="6"/>
        <v>3</v>
      </c>
      <c r="I43" s="84" t="s">
        <v>95</v>
      </c>
      <c r="J43" s="1" t="s">
        <v>47</v>
      </c>
      <c r="K43" s="85">
        <f t="shared" si="7"/>
        <v>3</v>
      </c>
      <c r="L43"/>
      <c r="N43" s="55"/>
      <c r="O43" s="1"/>
      <c r="P43" s="1"/>
      <c r="Q43" s="1"/>
      <c r="R43" s="1"/>
      <c r="S43" s="1"/>
    </row>
    <row r="44" spans="1:19" ht="18">
      <c r="A44" s="1">
        <v>99</v>
      </c>
      <c r="B44" s="115" t="s">
        <v>246</v>
      </c>
      <c r="E44" s="116" t="s">
        <v>247</v>
      </c>
      <c r="F44" s="117" t="s">
        <v>47</v>
      </c>
      <c r="G44" s="117" t="s">
        <v>55</v>
      </c>
      <c r="H44" s="117">
        <f t="shared" si="6"/>
        <v>6</v>
      </c>
      <c r="I44" s="118" t="s">
        <v>47</v>
      </c>
      <c r="J44" s="117" t="s">
        <v>95</v>
      </c>
      <c r="K44" s="119">
        <f t="shared" si="7"/>
        <v>3</v>
      </c>
      <c r="L44" s="120" t="s">
        <v>248</v>
      </c>
      <c r="M44" s="117"/>
      <c r="N44" s="117"/>
      <c r="O44" s="117"/>
      <c r="P44" s="1"/>
      <c r="Q44" s="117"/>
      <c r="R44" s="1"/>
      <c r="S44" s="13"/>
    </row>
    <row r="45" spans="1:19" ht="18">
      <c r="A45" s="1">
        <v>105</v>
      </c>
      <c r="B45" s="124" t="s">
        <v>249</v>
      </c>
      <c r="E45" s="116" t="s">
        <v>250</v>
      </c>
      <c r="F45" s="117" t="s">
        <v>47</v>
      </c>
      <c r="G45" s="117" t="s">
        <v>47</v>
      </c>
      <c r="H45" s="117">
        <f t="shared" si="6"/>
        <v>9</v>
      </c>
      <c r="I45" s="118" t="s">
        <v>55</v>
      </c>
      <c r="J45" s="117" t="s">
        <v>95</v>
      </c>
      <c r="K45" s="119">
        <f t="shared" si="7"/>
        <v>2</v>
      </c>
      <c r="L45" s="120" t="s">
        <v>251</v>
      </c>
      <c r="M45" s="117"/>
      <c r="N45" s="117"/>
      <c r="O45" s="125"/>
      <c r="P45" s="13"/>
      <c r="Q45" s="125"/>
      <c r="R45" s="13"/>
      <c r="S45" s="1"/>
    </row>
    <row r="46" spans="1:19" ht="18">
      <c r="A46" s="54">
        <v>5</v>
      </c>
      <c r="B46" s="115" t="s">
        <v>252</v>
      </c>
      <c r="C46" s="1" t="s">
        <v>165</v>
      </c>
      <c r="D46" s="1" t="s">
        <v>253</v>
      </c>
      <c r="E46" s="116" t="s">
        <v>254</v>
      </c>
      <c r="F46" s="117" t="s">
        <v>95</v>
      </c>
      <c r="G46" s="117" t="s">
        <v>47</v>
      </c>
      <c r="H46" s="117">
        <f t="shared" si="6"/>
        <v>3</v>
      </c>
      <c r="I46" s="118" t="s">
        <v>95</v>
      </c>
      <c r="J46" s="117" t="s">
        <v>47</v>
      </c>
      <c r="K46" s="119">
        <f t="shared" si="7"/>
        <v>3</v>
      </c>
      <c r="L46" s="120" t="s">
        <v>255</v>
      </c>
      <c r="M46" s="117"/>
      <c r="N46" s="121" t="s">
        <v>156</v>
      </c>
      <c r="O46" s="117"/>
      <c r="P46" s="1"/>
      <c r="Q46" s="117"/>
      <c r="R46" s="1"/>
      <c r="S46" s="1"/>
    </row>
    <row r="47" spans="1:19">
      <c r="A47" s="54">
        <v>41</v>
      </c>
      <c r="B47" s="2" t="s">
        <v>256</v>
      </c>
      <c r="C47" s="1" t="s">
        <v>165</v>
      </c>
      <c r="D47" s="1" t="s">
        <v>152</v>
      </c>
      <c r="E47" s="2"/>
      <c r="F47" s="1" t="s">
        <v>55</v>
      </c>
      <c r="G47" s="1" t="s">
        <v>55</v>
      </c>
      <c r="H47" s="1">
        <f t="shared" si="6"/>
        <v>4</v>
      </c>
      <c r="I47" s="84" t="s">
        <v>55</v>
      </c>
      <c r="J47" s="1" t="s">
        <v>55</v>
      </c>
      <c r="K47" s="85">
        <f t="shared" si="7"/>
        <v>4</v>
      </c>
      <c r="L47" t="s">
        <v>257</v>
      </c>
      <c r="M47" s="1" t="s">
        <v>207</v>
      </c>
      <c r="N47" s="55"/>
      <c r="O47" s="1"/>
      <c r="P47" s="1"/>
      <c r="Q47" s="1"/>
      <c r="R47" s="1"/>
      <c r="S47" s="1"/>
    </row>
    <row r="48" spans="1:19">
      <c r="A48" s="1" t="s">
        <v>258</v>
      </c>
      <c r="B48" s="15" t="s">
        <v>259</v>
      </c>
      <c r="C48" s="1" t="s">
        <v>172</v>
      </c>
      <c r="E48" s="2" t="s">
        <v>260</v>
      </c>
      <c r="F48" s="1" t="s">
        <v>55</v>
      </c>
      <c r="G48" s="1" t="s">
        <v>55</v>
      </c>
      <c r="H48" s="1">
        <f t="shared" si="6"/>
        <v>4</v>
      </c>
      <c r="I48" s="84" t="s">
        <v>55</v>
      </c>
      <c r="J48" s="1" t="s">
        <v>95</v>
      </c>
      <c r="K48" s="85">
        <f t="shared" si="7"/>
        <v>2</v>
      </c>
      <c r="L48" s="2" t="s">
        <v>257</v>
      </c>
      <c r="M48" s="1" t="s">
        <v>207</v>
      </c>
      <c r="N48" s="55"/>
      <c r="O48" s="1"/>
      <c r="P48" s="1"/>
      <c r="Q48" s="1"/>
      <c r="R48" s="1"/>
      <c r="S48" s="1"/>
    </row>
    <row r="49" spans="1:19" ht="18">
      <c r="A49" s="54">
        <v>16</v>
      </c>
      <c r="B49" s="115" t="s">
        <v>261</v>
      </c>
      <c r="C49" s="1" t="s">
        <v>177</v>
      </c>
      <c r="D49" s="1" t="s">
        <v>152</v>
      </c>
      <c r="E49" s="126" t="s">
        <v>262</v>
      </c>
      <c r="F49" s="117" t="s">
        <v>55</v>
      </c>
      <c r="G49" s="117" t="s">
        <v>55</v>
      </c>
      <c r="H49" s="117">
        <f t="shared" si="6"/>
        <v>4</v>
      </c>
      <c r="I49" s="118" t="s">
        <v>95</v>
      </c>
      <c r="J49" s="117" t="s">
        <v>95</v>
      </c>
      <c r="K49" s="119">
        <f t="shared" si="7"/>
        <v>1</v>
      </c>
      <c r="L49" s="120" t="s">
        <v>241</v>
      </c>
      <c r="M49" s="117" t="s">
        <v>187</v>
      </c>
      <c r="N49" s="121" t="s">
        <v>203</v>
      </c>
      <c r="O49" s="117"/>
      <c r="P49" s="1"/>
      <c r="Q49" s="117"/>
      <c r="R49" s="1"/>
      <c r="S49" s="1"/>
    </row>
    <row r="50" spans="1:19" ht="18">
      <c r="A50" s="54">
        <v>28</v>
      </c>
      <c r="B50" s="115" t="s">
        <v>263</v>
      </c>
      <c r="C50" s="1" t="s">
        <v>177</v>
      </c>
      <c r="D50" s="56" t="s">
        <v>152</v>
      </c>
      <c r="E50" s="126" t="s">
        <v>264</v>
      </c>
      <c r="F50" s="117" t="s">
        <v>55</v>
      </c>
      <c r="G50" s="117" t="s">
        <v>55</v>
      </c>
      <c r="H50" s="117">
        <f t="shared" si="6"/>
        <v>4</v>
      </c>
      <c r="I50" s="118" t="s">
        <v>55</v>
      </c>
      <c r="J50" s="117" t="s">
        <v>55</v>
      </c>
      <c r="K50" s="119">
        <f t="shared" si="7"/>
        <v>4</v>
      </c>
      <c r="L50" s="120" t="s">
        <v>265</v>
      </c>
      <c r="M50" s="117" t="s">
        <v>207</v>
      </c>
      <c r="N50" s="121" t="s">
        <v>203</v>
      </c>
      <c r="O50" s="117"/>
      <c r="P50" s="1"/>
      <c r="Q50" s="117"/>
      <c r="R50" s="1"/>
      <c r="S50" s="1"/>
    </row>
    <row r="51" spans="1:19">
      <c r="A51" s="1" t="s">
        <v>266</v>
      </c>
      <c r="B51" s="15" t="s">
        <v>267</v>
      </c>
      <c r="E51" s="2" t="s">
        <v>268</v>
      </c>
      <c r="F51" s="1" t="s">
        <v>55</v>
      </c>
      <c r="G51" s="1" t="s">
        <v>95</v>
      </c>
      <c r="H51" s="1">
        <f t="shared" si="6"/>
        <v>2</v>
      </c>
      <c r="I51" s="84" t="s">
        <v>55</v>
      </c>
      <c r="J51" s="1" t="s">
        <v>55</v>
      </c>
      <c r="K51" s="85">
        <f t="shared" si="7"/>
        <v>4</v>
      </c>
      <c r="L51" s="2" t="s">
        <v>257</v>
      </c>
      <c r="M51" s="1" t="s">
        <v>207</v>
      </c>
      <c r="N51" s="55"/>
      <c r="O51" s="1"/>
      <c r="P51" s="1"/>
      <c r="Q51" s="1"/>
      <c r="R51" s="1"/>
      <c r="S51" s="1"/>
    </row>
    <row r="52" spans="1:19" ht="18">
      <c r="A52" s="54">
        <v>36</v>
      </c>
      <c r="B52" s="115" t="s">
        <v>269</v>
      </c>
      <c r="C52" s="1" t="s">
        <v>151</v>
      </c>
      <c r="D52" s="1" t="s">
        <v>152</v>
      </c>
      <c r="E52" s="126" t="s">
        <v>270</v>
      </c>
      <c r="F52" s="117" t="s">
        <v>55</v>
      </c>
      <c r="G52" s="117" t="s">
        <v>55</v>
      </c>
      <c r="H52" s="117">
        <f t="shared" si="6"/>
        <v>4</v>
      </c>
      <c r="I52" s="118" t="s">
        <v>55</v>
      </c>
      <c r="J52" s="117" t="s">
        <v>55</v>
      </c>
      <c r="K52" s="119">
        <f t="shared" si="7"/>
        <v>4</v>
      </c>
      <c r="L52" s="120" t="s">
        <v>271</v>
      </c>
      <c r="M52" s="117"/>
      <c r="N52" s="121"/>
      <c r="O52" s="117"/>
      <c r="P52" s="1"/>
      <c r="Q52" s="117"/>
      <c r="R52" s="1"/>
      <c r="S52" s="1"/>
    </row>
    <row r="53" spans="1:19">
      <c r="A53" s="1" t="s">
        <v>272</v>
      </c>
      <c r="B53" s="15" t="s">
        <v>273</v>
      </c>
      <c r="E53" s="2" t="s">
        <v>274</v>
      </c>
      <c r="F53" s="1" t="s">
        <v>55</v>
      </c>
      <c r="G53" s="1" t="s">
        <v>55</v>
      </c>
      <c r="H53" s="1">
        <f t="shared" si="6"/>
        <v>4</v>
      </c>
      <c r="I53" s="84" t="s">
        <v>55</v>
      </c>
      <c r="J53" s="1" t="s">
        <v>55</v>
      </c>
      <c r="K53" s="85">
        <f t="shared" si="7"/>
        <v>4</v>
      </c>
      <c r="L53" s="2" t="s">
        <v>257</v>
      </c>
      <c r="M53" s="1" t="s">
        <v>207</v>
      </c>
      <c r="N53" s="55"/>
      <c r="O53" s="1"/>
      <c r="P53" s="1"/>
      <c r="Q53" s="1"/>
      <c r="R53" s="1"/>
      <c r="S53" s="1"/>
    </row>
    <row r="54" spans="1:19">
      <c r="B54" s="10"/>
      <c r="I54" s="84"/>
      <c r="K54" s="85"/>
      <c r="N54" s="55"/>
      <c r="O54" s="1"/>
      <c r="P54" s="1"/>
      <c r="Q54" s="1"/>
      <c r="R54" s="1"/>
      <c r="S54" s="1"/>
    </row>
    <row r="55" spans="1:19">
      <c r="A55" s="3"/>
      <c r="B55" s="6" t="s">
        <v>275</v>
      </c>
      <c r="C55" s="3"/>
      <c r="D55" s="5"/>
      <c r="E55" s="5"/>
      <c r="F55" s="3"/>
      <c r="G55" s="3"/>
      <c r="H55" s="3"/>
      <c r="I55" s="86"/>
      <c r="J55" s="3"/>
      <c r="K55" s="87"/>
      <c r="L55" s="5"/>
      <c r="M55" s="3"/>
      <c r="N55" s="61"/>
      <c r="O55" s="5"/>
      <c r="P55" s="5"/>
      <c r="Q55" s="5"/>
      <c r="R55" s="5"/>
      <c r="S55" s="3"/>
    </row>
    <row r="56" spans="1:19" ht="18">
      <c r="A56" s="54">
        <v>38</v>
      </c>
      <c r="B56" s="115" t="s">
        <v>276</v>
      </c>
      <c r="C56" s="1" t="s">
        <v>165</v>
      </c>
      <c r="D56" s="1" t="s">
        <v>152</v>
      </c>
      <c r="E56" s="116" t="s">
        <v>277</v>
      </c>
      <c r="F56" s="117" t="s">
        <v>55</v>
      </c>
      <c r="G56" s="117" t="s">
        <v>55</v>
      </c>
      <c r="H56" s="117">
        <f t="shared" ref="H56:H65" si="8">IF(F56="Laag",1,IF(F56="Midden",2,IF(F56="Hoog",3,0)))*IF(G56="Laag",1,IF(G56="Midden",2,IF(G56="Hoog",3,0)))</f>
        <v>4</v>
      </c>
      <c r="I56" s="118" t="s">
        <v>55</v>
      </c>
      <c r="J56" s="117" t="s">
        <v>55</v>
      </c>
      <c r="K56" s="119">
        <f t="shared" ref="K56:K65" si="9">IF(I56="Laag",1,IF(I56="Midden",2,IF(I56="Hoog",3,0)))*IF(J56="Laag",1,IF(J56="Midden",2,IF(J56="Hoog",3,0)))</f>
        <v>4</v>
      </c>
      <c r="L56" s="120" t="s">
        <v>278</v>
      </c>
      <c r="M56" s="117"/>
      <c r="N56" s="121"/>
      <c r="O56" s="117"/>
      <c r="P56" s="1"/>
      <c r="Q56" s="117"/>
      <c r="R56" s="1"/>
      <c r="S56" s="1"/>
    </row>
    <row r="57" spans="1:19">
      <c r="A57" s="54">
        <v>43</v>
      </c>
      <c r="B57" s="2" t="s">
        <v>279</v>
      </c>
      <c r="C57" s="1" t="s">
        <v>172</v>
      </c>
      <c r="D57" s="1" t="s">
        <v>236</v>
      </c>
      <c r="E57" s="1" t="s">
        <v>280</v>
      </c>
      <c r="F57" s="1" t="s">
        <v>95</v>
      </c>
      <c r="G57" s="1" t="s">
        <v>47</v>
      </c>
      <c r="H57" s="1">
        <f t="shared" si="8"/>
        <v>3</v>
      </c>
      <c r="I57" s="84" t="s">
        <v>95</v>
      </c>
      <c r="J57" s="1" t="s">
        <v>47</v>
      </c>
      <c r="K57" s="85">
        <f t="shared" si="9"/>
        <v>3</v>
      </c>
      <c r="L57" s="1" t="s">
        <v>281</v>
      </c>
      <c r="M57" s="1" t="s">
        <v>187</v>
      </c>
      <c r="N57" s="55"/>
      <c r="O57" s="1"/>
      <c r="P57" s="1"/>
      <c r="Q57" s="1"/>
      <c r="R57" s="1"/>
      <c r="S57" s="1"/>
    </row>
    <row r="58" spans="1:19">
      <c r="A58" s="54">
        <v>44</v>
      </c>
      <c r="B58" s="2" t="s">
        <v>282</v>
      </c>
      <c r="H58" s="1">
        <f t="shared" si="8"/>
        <v>0</v>
      </c>
      <c r="I58" s="84"/>
      <c r="K58" s="85">
        <f t="shared" si="9"/>
        <v>0</v>
      </c>
      <c r="N58" s="55"/>
      <c r="O58" s="1"/>
      <c r="P58" s="1"/>
      <c r="Q58" s="1"/>
      <c r="R58" s="1"/>
      <c r="S58" s="1"/>
    </row>
    <row r="59" spans="1:19">
      <c r="A59" s="54">
        <v>45</v>
      </c>
      <c r="B59" s="2" t="s">
        <v>283</v>
      </c>
      <c r="H59" s="1">
        <f t="shared" si="8"/>
        <v>0</v>
      </c>
      <c r="I59" s="84"/>
      <c r="K59" s="85">
        <f t="shared" si="9"/>
        <v>0</v>
      </c>
      <c r="N59" s="55"/>
      <c r="O59" s="1"/>
      <c r="P59" s="1"/>
      <c r="Q59" s="1"/>
      <c r="R59" s="1"/>
      <c r="S59" s="1"/>
    </row>
    <row r="60" spans="1:19" ht="18">
      <c r="A60" s="54">
        <v>40</v>
      </c>
      <c r="B60" s="115" t="s">
        <v>284</v>
      </c>
      <c r="C60" s="1" t="s">
        <v>151</v>
      </c>
      <c r="D60" s="1" t="s">
        <v>152</v>
      </c>
      <c r="E60" s="116" t="s">
        <v>285</v>
      </c>
      <c r="F60" s="117" t="s">
        <v>47</v>
      </c>
      <c r="G60" s="117" t="s">
        <v>95</v>
      </c>
      <c r="H60" s="117">
        <f t="shared" si="8"/>
        <v>3</v>
      </c>
      <c r="I60" s="118" t="s">
        <v>47</v>
      </c>
      <c r="J60" s="117" t="s">
        <v>95</v>
      </c>
      <c r="K60" s="119">
        <f t="shared" si="9"/>
        <v>3</v>
      </c>
      <c r="L60" s="120" t="s">
        <v>286</v>
      </c>
      <c r="M60" s="117"/>
      <c r="N60" s="121"/>
      <c r="O60" s="117"/>
      <c r="P60" s="1"/>
      <c r="Q60" s="117"/>
      <c r="R60" s="1"/>
      <c r="S60" s="1"/>
    </row>
    <row r="61" spans="1:19">
      <c r="A61" s="54">
        <v>47</v>
      </c>
      <c r="B61" s="10" t="s">
        <v>287</v>
      </c>
      <c r="C61" s="1" t="s">
        <v>177</v>
      </c>
      <c r="D61" s="1" t="s">
        <v>236</v>
      </c>
      <c r="E61" s="1" t="s">
        <v>288</v>
      </c>
      <c r="F61" s="1" t="s">
        <v>95</v>
      </c>
      <c r="G61" s="1" t="s">
        <v>47</v>
      </c>
      <c r="H61" s="1">
        <f t="shared" si="8"/>
        <v>3</v>
      </c>
      <c r="I61" s="84" t="s">
        <v>95</v>
      </c>
      <c r="J61" s="1" t="s">
        <v>55</v>
      </c>
      <c r="K61" s="85">
        <f t="shared" si="9"/>
        <v>2</v>
      </c>
      <c r="L61" s="1" t="s">
        <v>289</v>
      </c>
      <c r="M61" s="1" t="s">
        <v>187</v>
      </c>
      <c r="N61" s="55"/>
      <c r="O61" s="1"/>
      <c r="P61" s="1"/>
      <c r="Q61" s="1"/>
      <c r="R61" s="1"/>
      <c r="S61" s="1"/>
    </row>
    <row r="62" spans="1:19">
      <c r="A62" s="54">
        <v>48</v>
      </c>
      <c r="B62" s="2" t="s">
        <v>290</v>
      </c>
      <c r="C62" s="1" t="s">
        <v>177</v>
      </c>
      <c r="D62" s="1" t="s">
        <v>236</v>
      </c>
      <c r="E62" s="1" t="s">
        <v>291</v>
      </c>
      <c r="F62" s="1" t="s">
        <v>95</v>
      </c>
      <c r="G62" s="1" t="s">
        <v>55</v>
      </c>
      <c r="H62" s="1">
        <f t="shared" si="8"/>
        <v>2</v>
      </c>
      <c r="I62" s="84" t="s">
        <v>95</v>
      </c>
      <c r="J62" s="1" t="s">
        <v>95</v>
      </c>
      <c r="K62" s="85">
        <f t="shared" si="9"/>
        <v>1</v>
      </c>
      <c r="L62" s="1" t="s">
        <v>292</v>
      </c>
      <c r="M62" s="1" t="s">
        <v>187</v>
      </c>
      <c r="N62" s="55"/>
      <c r="O62" s="1"/>
      <c r="P62" s="1"/>
      <c r="Q62" s="1"/>
      <c r="R62" s="1"/>
      <c r="S62" s="1"/>
    </row>
    <row r="63" spans="1:19">
      <c r="A63" s="54">
        <v>49</v>
      </c>
      <c r="B63" s="2" t="s">
        <v>293</v>
      </c>
      <c r="C63" s="1" t="s">
        <v>177</v>
      </c>
      <c r="D63" s="1" t="s">
        <v>294</v>
      </c>
      <c r="F63" s="1" t="s">
        <v>95</v>
      </c>
      <c r="G63" s="1" t="s">
        <v>55</v>
      </c>
      <c r="H63" s="1">
        <f t="shared" si="8"/>
        <v>2</v>
      </c>
      <c r="I63" s="84" t="s">
        <v>95</v>
      </c>
      <c r="J63" s="1" t="s">
        <v>55</v>
      </c>
      <c r="K63" s="85">
        <f t="shared" si="9"/>
        <v>2</v>
      </c>
      <c r="L63" s="1" t="s">
        <v>295</v>
      </c>
      <c r="M63" s="1" t="s">
        <v>187</v>
      </c>
      <c r="N63" s="55"/>
      <c r="O63" s="1"/>
      <c r="P63" s="1"/>
      <c r="Q63" s="1"/>
      <c r="R63" s="1"/>
      <c r="S63" s="1"/>
    </row>
    <row r="64" spans="1:19" s="12" customFormat="1">
      <c r="A64" s="1" t="s">
        <v>296</v>
      </c>
      <c r="B64" s="15" t="s">
        <v>297</v>
      </c>
      <c r="C64" s="1" t="s">
        <v>177</v>
      </c>
      <c r="D64" s="1" t="s">
        <v>294</v>
      </c>
      <c r="E64" s="1" t="s">
        <v>298</v>
      </c>
      <c r="F64" s="1" t="s">
        <v>95</v>
      </c>
      <c r="G64" s="1" t="s">
        <v>47</v>
      </c>
      <c r="H64" s="1">
        <f t="shared" si="8"/>
        <v>3</v>
      </c>
      <c r="I64" s="84" t="s">
        <v>95</v>
      </c>
      <c r="J64" s="1" t="s">
        <v>55</v>
      </c>
      <c r="K64" s="85">
        <f t="shared" si="9"/>
        <v>2</v>
      </c>
      <c r="L64" s="1" t="s">
        <v>299</v>
      </c>
      <c r="M64" s="1" t="s">
        <v>187</v>
      </c>
      <c r="N64" s="55"/>
      <c r="O64" s="13"/>
      <c r="P64" s="13"/>
      <c r="Q64" s="13"/>
      <c r="R64" s="13"/>
      <c r="S64" s="13"/>
    </row>
    <row r="65" spans="1:19" s="12" customFormat="1">
      <c r="A65" s="1" t="s">
        <v>300</v>
      </c>
      <c r="B65" s="15" t="s">
        <v>301</v>
      </c>
      <c r="C65" s="1" t="s">
        <v>165</v>
      </c>
      <c r="D65" s="1" t="s">
        <v>294</v>
      </c>
      <c r="E65" s="1" t="s">
        <v>302</v>
      </c>
      <c r="F65" s="1" t="s">
        <v>95</v>
      </c>
      <c r="G65" s="1" t="s">
        <v>47</v>
      </c>
      <c r="H65" s="1">
        <f t="shared" si="8"/>
        <v>3</v>
      </c>
      <c r="I65" s="84" t="s">
        <v>95</v>
      </c>
      <c r="J65" s="1" t="s">
        <v>95</v>
      </c>
      <c r="K65" s="85">
        <f t="shared" si="9"/>
        <v>1</v>
      </c>
      <c r="L65" s="1" t="s">
        <v>303</v>
      </c>
      <c r="M65" s="1" t="s">
        <v>187</v>
      </c>
      <c r="N65" s="55"/>
      <c r="O65" s="13"/>
      <c r="P65" s="13"/>
      <c r="Q65" s="13"/>
      <c r="R65" s="13"/>
      <c r="S65" s="13"/>
    </row>
    <row r="66" spans="1:19" s="12" customFormat="1">
      <c r="A66" s="1" t="s">
        <v>304</v>
      </c>
      <c r="B66" s="15" t="s">
        <v>305</v>
      </c>
      <c r="C66" s="1" t="s">
        <v>177</v>
      </c>
      <c r="D66" s="1" t="s">
        <v>294</v>
      </c>
      <c r="E66" s="13" t="s">
        <v>306</v>
      </c>
      <c r="F66" s="1" t="s">
        <v>95</v>
      </c>
      <c r="G66" s="1" t="s">
        <v>47</v>
      </c>
      <c r="H66" s="1">
        <f>IF(F65="Laag",1,IF(F65="Midden",2,IF(F65="Hoog",3,0)))*IF(G66="Laag",1,IF(G66="Midden",2,IF(G66="Hoog",3,0)))</f>
        <v>3</v>
      </c>
      <c r="I66" s="84" t="s">
        <v>95</v>
      </c>
      <c r="J66" s="1" t="s">
        <v>55</v>
      </c>
      <c r="K66" s="85">
        <f>IF(I65="Laag",1,IF(I65="Midden",2,IF(I65="Hoog",3,0)))*IF(J66="Laag",1,IF(J66="Midden",2,IF(J66="Hoog",3,0)))</f>
        <v>2</v>
      </c>
      <c r="L66" s="1"/>
      <c r="M66" s="1"/>
      <c r="N66" s="55"/>
      <c r="O66" s="13"/>
      <c r="P66" s="13"/>
      <c r="Q66" s="13"/>
      <c r="R66" s="13"/>
      <c r="S66" s="13"/>
    </row>
    <row r="67" spans="1:19" s="12" customFormat="1">
      <c r="A67" s="1"/>
      <c r="B67" s="15"/>
      <c r="C67" s="1"/>
      <c r="D67" s="1"/>
      <c r="E67" s="1"/>
      <c r="F67" s="1"/>
      <c r="G67" s="1"/>
      <c r="H67" s="1"/>
      <c r="I67" s="84"/>
      <c r="J67" s="1"/>
      <c r="K67" s="85"/>
      <c r="L67" s="1"/>
      <c r="M67" s="1"/>
      <c r="N67" s="55"/>
      <c r="O67" s="13"/>
      <c r="P67" s="13"/>
      <c r="Q67" s="13"/>
      <c r="R67" s="13"/>
      <c r="S67" s="13"/>
    </row>
    <row r="68" spans="1:19" s="12" customFormat="1">
      <c r="A68" s="4"/>
      <c r="B68" s="6" t="s">
        <v>307</v>
      </c>
      <c r="C68" s="3"/>
      <c r="D68" s="5"/>
      <c r="E68" s="5"/>
      <c r="F68" s="3"/>
      <c r="G68" s="3"/>
      <c r="H68" s="3"/>
      <c r="I68" s="86"/>
      <c r="J68" s="3"/>
      <c r="K68" s="87"/>
      <c r="L68" s="5"/>
      <c r="M68" s="3"/>
      <c r="N68" s="61"/>
      <c r="O68" s="5"/>
      <c r="P68" s="5"/>
      <c r="Q68" s="5"/>
      <c r="R68" s="5"/>
      <c r="S68" s="5"/>
    </row>
    <row r="69" spans="1:19" s="12" customFormat="1">
      <c r="A69" s="1">
        <v>50</v>
      </c>
      <c r="B69" s="2" t="s">
        <v>308</v>
      </c>
      <c r="C69" s="1"/>
      <c r="D69" s="1"/>
      <c r="E69" s="1"/>
      <c r="F69" s="1"/>
      <c r="G69" s="1"/>
      <c r="H69" s="1">
        <f>IF(F69="Laag",1,IF(F69="Midden",2,IF(F69="Hoog",3,0)))*IF(G69="Laag",1,IF(G69="Midden",2,IF(G69="Hoog",3,0)))</f>
        <v>0</v>
      </c>
      <c r="I69" s="84"/>
      <c r="J69" s="1"/>
      <c r="K69" s="85">
        <f>IF(I69="Laag",1,IF(I69="Midden",2,IF(I69="Hoog",3,0)))*IF(J69="Laag",1,IF(J69="Midden",2,IF(J69="Hoog",3,0)))</f>
        <v>0</v>
      </c>
      <c r="L69" s="1"/>
      <c r="M69" s="1"/>
      <c r="N69" s="55"/>
      <c r="O69" s="1"/>
      <c r="P69" s="1"/>
      <c r="Q69" s="1"/>
      <c r="R69" s="1"/>
      <c r="S69" s="13"/>
    </row>
    <row r="70" spans="1:19" s="12" customFormat="1">
      <c r="A70" s="1">
        <v>51</v>
      </c>
      <c r="B70" s="2" t="s">
        <v>309</v>
      </c>
      <c r="C70" s="1"/>
      <c r="D70" s="1"/>
      <c r="E70" s="1"/>
      <c r="F70" s="1"/>
      <c r="G70" s="1"/>
      <c r="H70" s="1">
        <f>IF(F70="Laag",1,IF(F70="Midden",2,IF(F70="Hoog",3,0)))*IF(G70="Laag",1,IF(G70="Midden",2,IF(G70="Hoog",3,0)))</f>
        <v>0</v>
      </c>
      <c r="I70" s="84"/>
      <c r="J70" s="1"/>
      <c r="K70" s="85">
        <f>IF(I70="Laag",1,IF(I70="Midden",2,IF(I70="Hoog",3,0)))*IF(J70="Laag",1,IF(J70="Midden",2,IF(J70="Hoog",3,0)))</f>
        <v>0</v>
      </c>
      <c r="L70" s="1"/>
      <c r="M70" s="1"/>
      <c r="N70" s="55"/>
      <c r="O70" s="1"/>
      <c r="P70" s="1"/>
      <c r="Q70" s="1"/>
      <c r="R70" s="1"/>
      <c r="S70" s="13"/>
    </row>
    <row r="71" spans="1:19" s="12" customFormat="1">
      <c r="A71" s="1"/>
      <c r="B71" s="2"/>
      <c r="C71" s="1"/>
      <c r="D71" s="1"/>
      <c r="E71" s="1"/>
      <c r="F71" s="1"/>
      <c r="G71" s="1"/>
      <c r="H71" s="1"/>
      <c r="I71" s="84"/>
      <c r="J71" s="1"/>
      <c r="K71" s="85"/>
      <c r="L71" s="1"/>
      <c r="M71" s="1"/>
      <c r="N71" s="55"/>
      <c r="O71" s="1"/>
      <c r="P71" s="1"/>
      <c r="Q71" s="1"/>
      <c r="R71" s="1"/>
      <c r="S71" s="13"/>
    </row>
    <row r="72" spans="1:19">
      <c r="A72" s="4"/>
      <c r="B72" s="6" t="s">
        <v>310</v>
      </c>
      <c r="C72" s="3"/>
      <c r="D72" s="5"/>
      <c r="E72" s="5"/>
      <c r="F72" s="3"/>
      <c r="G72" s="3"/>
      <c r="H72" s="3"/>
      <c r="I72" s="86"/>
      <c r="J72" s="3"/>
      <c r="K72" s="87"/>
      <c r="L72" s="5"/>
      <c r="M72" s="3"/>
      <c r="N72" s="5"/>
      <c r="O72" s="5"/>
      <c r="P72" s="5"/>
      <c r="Q72" s="5"/>
      <c r="R72" s="5"/>
      <c r="S72" s="3"/>
    </row>
    <row r="73" spans="1:19">
      <c r="A73" s="1">
        <v>52</v>
      </c>
      <c r="B73" s="2" t="s">
        <v>311</v>
      </c>
      <c r="H73" s="1">
        <f>IF(F73="Laag",1,IF(F73="Midden",2,IF(F73="Hoog",3,0)))*IF(G73="Laag",1,IF(G73="Midden",2,IF(G73="Hoog",3,0)))</f>
        <v>0</v>
      </c>
      <c r="I73" s="84"/>
      <c r="K73" s="85">
        <f>IF(I73="Laag",1,IF(I73="Midden",2,IF(I73="Hoog",3,0)))*IF(J73="Laag",1,IF(J73="Midden",2,IF(J73="Hoog",3,0)))</f>
        <v>0</v>
      </c>
      <c r="O73" s="1"/>
      <c r="P73" s="1"/>
      <c r="Q73" s="1"/>
      <c r="R73" s="1"/>
      <c r="S73" s="1"/>
    </row>
    <row r="74" spans="1:19">
      <c r="A74" s="1">
        <v>53</v>
      </c>
      <c r="B74" s="2" t="s">
        <v>312</v>
      </c>
      <c r="H74" s="1">
        <f>IF(F74="Laag",1,IF(F74="Midden",2,IF(F74="Hoog",3,0)))*IF(G74="Laag",1,IF(G74="Midden",2,IF(G74="Hoog",3,0)))</f>
        <v>0</v>
      </c>
      <c r="I74" s="84"/>
      <c r="K74" s="85">
        <f>IF(I74="Laag",1,IF(I74="Midden",2,IF(I74="Hoog",3,0)))*IF(J74="Laag",1,IF(J74="Midden",2,IF(J74="Hoog",3,0)))</f>
        <v>0</v>
      </c>
      <c r="O74" s="1"/>
      <c r="P74" s="1"/>
      <c r="Q74" s="1"/>
      <c r="R74" s="1"/>
      <c r="S74" s="1"/>
    </row>
    <row r="75" spans="1:19">
      <c r="A75" s="1">
        <v>54</v>
      </c>
      <c r="B75" s="2" t="s">
        <v>313</v>
      </c>
      <c r="H75" s="1">
        <f>IF(F75="Laag",1,IF(F75="Midden",2,IF(F75="Hoog",3,0)))*IF(G75="Laag",1,IF(G75="Midden",2,IF(G75="Hoog",3,0)))</f>
        <v>0</v>
      </c>
      <c r="I75" s="84"/>
      <c r="K75" s="85">
        <f>IF(I75="Laag",1,IF(I75="Midden",2,IF(I75="Hoog",3,0)))*IF(J75="Laag",1,IF(J75="Midden",2,IF(J75="Hoog",3,0)))</f>
        <v>0</v>
      </c>
      <c r="O75" s="1"/>
      <c r="P75" s="1"/>
      <c r="Q75" s="1"/>
      <c r="R75" s="1"/>
      <c r="S75" s="1"/>
    </row>
    <row r="76" spans="1:19">
      <c r="A76" s="1">
        <v>55</v>
      </c>
      <c r="B76" s="2" t="s">
        <v>314</v>
      </c>
      <c r="H76" s="1">
        <f>IF(F76="Laag",1,IF(F76="Midden",2,IF(F76="Hoog",3,0)))*IF(G76="Laag",1,IF(G76="Midden",2,IF(G76="Hoog",3,0)))</f>
        <v>0</v>
      </c>
      <c r="I76" s="84"/>
      <c r="K76" s="85">
        <f>IF(I76="Laag",1,IF(I76="Midden",2,IF(I76="Hoog",3,0)))*IF(J76="Laag",1,IF(J76="Midden",2,IF(J76="Hoog",3,0)))</f>
        <v>0</v>
      </c>
      <c r="O76" s="1"/>
      <c r="P76" s="1"/>
      <c r="Q76" s="1"/>
      <c r="R76" s="1"/>
      <c r="S76" s="1"/>
    </row>
    <row r="77" spans="1:19">
      <c r="I77" s="84"/>
      <c r="K77" s="85"/>
      <c r="O77" s="1"/>
      <c r="P77" s="1"/>
      <c r="Q77" s="1"/>
      <c r="R77" s="1"/>
      <c r="S77" s="1"/>
    </row>
    <row r="78" spans="1:19">
      <c r="A78" s="5"/>
      <c r="B78" s="6" t="s">
        <v>315</v>
      </c>
      <c r="C78" s="3"/>
      <c r="D78" s="5"/>
      <c r="E78" s="5"/>
      <c r="F78" s="3"/>
      <c r="G78" s="3"/>
      <c r="H78" s="3"/>
      <c r="I78" s="86"/>
      <c r="J78" s="3"/>
      <c r="K78" s="87"/>
      <c r="L78" s="5"/>
      <c r="M78" s="3"/>
      <c r="N78" s="5"/>
      <c r="O78" s="5"/>
      <c r="P78" s="5"/>
      <c r="Q78" s="5"/>
      <c r="R78" s="5"/>
      <c r="S78" s="3"/>
    </row>
    <row r="79" spans="1:19" ht="18">
      <c r="A79" s="1" t="s">
        <v>316</v>
      </c>
      <c r="B79" s="127" t="s">
        <v>317</v>
      </c>
      <c r="C79" s="1" t="s">
        <v>172</v>
      </c>
      <c r="E79" s="116" t="s">
        <v>318</v>
      </c>
      <c r="F79" s="117" t="s">
        <v>55</v>
      </c>
      <c r="G79" s="117" t="s">
        <v>55</v>
      </c>
      <c r="H79" s="117">
        <f t="shared" ref="H79:H86" si="10">IF(F79="Laag",1,IF(F79="Midden",2,IF(F79="Hoog",3,0)))*IF(G79="Laag",1,IF(G79="Midden",2,IF(G79="Hoog",3,0)))</f>
        <v>4</v>
      </c>
      <c r="I79" s="118" t="s">
        <v>55</v>
      </c>
      <c r="J79" s="117" t="s">
        <v>55</v>
      </c>
      <c r="K79" s="119">
        <f t="shared" ref="K79:K86" si="11">IF(I79="Laag",1,IF(I79="Midden",2,IF(I79="Hoog",3,0)))*IF(J79="Laag",1,IF(J79="Midden",2,IF(J79="Hoog",3,0)))</f>
        <v>4</v>
      </c>
      <c r="L79" s="120" t="s">
        <v>257</v>
      </c>
      <c r="M79" s="117" t="s">
        <v>187</v>
      </c>
      <c r="N79" s="121"/>
      <c r="O79" s="117"/>
      <c r="P79" s="1"/>
      <c r="Q79" s="117"/>
      <c r="R79" s="1"/>
      <c r="S79" s="1"/>
    </row>
    <row r="80" spans="1:19">
      <c r="A80" s="54">
        <v>57</v>
      </c>
      <c r="B80" s="7" t="s">
        <v>319</v>
      </c>
      <c r="C80" s="1" t="s">
        <v>177</v>
      </c>
      <c r="D80" s="1" t="s">
        <v>152</v>
      </c>
      <c r="E80" s="1" t="s">
        <v>320</v>
      </c>
      <c r="F80" s="1" t="s">
        <v>55</v>
      </c>
      <c r="G80" s="1" t="s">
        <v>55</v>
      </c>
      <c r="H80" s="1">
        <f t="shared" si="10"/>
        <v>4</v>
      </c>
      <c r="I80" s="84" t="s">
        <v>55</v>
      </c>
      <c r="J80" s="1" t="s">
        <v>95</v>
      </c>
      <c r="K80" s="85">
        <f t="shared" si="11"/>
        <v>2</v>
      </c>
      <c r="L80" s="1" t="s">
        <v>321</v>
      </c>
      <c r="M80" s="1" t="s">
        <v>187</v>
      </c>
      <c r="O80" s="1"/>
      <c r="P80" s="1"/>
      <c r="Q80" s="1"/>
      <c r="R80" s="1"/>
      <c r="S80" s="1"/>
    </row>
    <row r="81" spans="1:19" ht="18">
      <c r="A81" s="1" t="s">
        <v>322</v>
      </c>
      <c r="B81" s="127" t="s">
        <v>323</v>
      </c>
      <c r="E81" s="116" t="s">
        <v>324</v>
      </c>
      <c r="F81" s="117" t="s">
        <v>55</v>
      </c>
      <c r="G81" s="117" t="s">
        <v>55</v>
      </c>
      <c r="H81" s="117">
        <f t="shared" si="10"/>
        <v>4</v>
      </c>
      <c r="I81" s="118" t="s">
        <v>55</v>
      </c>
      <c r="J81" s="117" t="s">
        <v>95</v>
      </c>
      <c r="K81" s="119">
        <f t="shared" si="11"/>
        <v>2</v>
      </c>
      <c r="L81" s="120" t="s">
        <v>257</v>
      </c>
      <c r="M81" s="117" t="s">
        <v>207</v>
      </c>
      <c r="N81" s="121"/>
      <c r="O81" s="117"/>
      <c r="P81" s="1"/>
      <c r="Q81" s="117"/>
      <c r="R81" s="1"/>
      <c r="S81" s="1"/>
    </row>
    <row r="82" spans="1:19" ht="18">
      <c r="A82" s="1" t="s">
        <v>325</v>
      </c>
      <c r="B82" s="127" t="s">
        <v>326</v>
      </c>
      <c r="E82" s="116" t="s">
        <v>327</v>
      </c>
      <c r="F82" s="117" t="s">
        <v>55</v>
      </c>
      <c r="G82" s="117" t="s">
        <v>55</v>
      </c>
      <c r="H82" s="117">
        <f t="shared" si="10"/>
        <v>4</v>
      </c>
      <c r="I82" s="118" t="s">
        <v>47</v>
      </c>
      <c r="J82" s="117" t="s">
        <v>95</v>
      </c>
      <c r="K82" s="119">
        <f t="shared" si="11"/>
        <v>3</v>
      </c>
      <c r="L82" s="120" t="s">
        <v>257</v>
      </c>
      <c r="M82" s="117" t="s">
        <v>207</v>
      </c>
      <c r="N82" s="121"/>
      <c r="O82" s="117"/>
      <c r="P82" s="1"/>
      <c r="Q82" s="117"/>
      <c r="R82" s="1"/>
      <c r="S82" s="1"/>
    </row>
    <row r="83" spans="1:19">
      <c r="A83" s="54">
        <v>60</v>
      </c>
      <c r="B83" s="2" t="s">
        <v>328</v>
      </c>
      <c r="C83" s="1" t="s">
        <v>172</v>
      </c>
      <c r="D83" s="1" t="s">
        <v>152</v>
      </c>
      <c r="E83" s="1" t="s">
        <v>329</v>
      </c>
      <c r="F83" s="1" t="s">
        <v>55</v>
      </c>
      <c r="G83" s="1" t="s">
        <v>55</v>
      </c>
      <c r="H83" s="1">
        <f t="shared" si="10"/>
        <v>4</v>
      </c>
      <c r="I83" s="84" t="s">
        <v>47</v>
      </c>
      <c r="J83" s="1" t="s">
        <v>55</v>
      </c>
      <c r="K83" s="85">
        <f t="shared" si="11"/>
        <v>6</v>
      </c>
      <c r="L83" s="1" t="s">
        <v>330</v>
      </c>
      <c r="M83" s="1" t="s">
        <v>331</v>
      </c>
      <c r="O83" s="1"/>
      <c r="P83" s="1"/>
      <c r="Q83" s="1"/>
      <c r="R83" s="1"/>
      <c r="S83" s="1"/>
    </row>
    <row r="84" spans="1:19" ht="18">
      <c r="A84" s="54">
        <v>42</v>
      </c>
      <c r="B84" s="115" t="s">
        <v>332</v>
      </c>
      <c r="C84" s="1" t="s">
        <v>172</v>
      </c>
      <c r="D84" s="1" t="s">
        <v>294</v>
      </c>
      <c r="E84" s="116" t="s">
        <v>333</v>
      </c>
      <c r="F84" s="117" t="s">
        <v>55</v>
      </c>
      <c r="G84" s="117" t="s">
        <v>47</v>
      </c>
      <c r="H84" s="117">
        <f t="shared" si="10"/>
        <v>6</v>
      </c>
      <c r="I84" s="118" t="s">
        <v>55</v>
      </c>
      <c r="J84" s="117" t="s">
        <v>47</v>
      </c>
      <c r="K84" s="119">
        <f t="shared" si="11"/>
        <v>6</v>
      </c>
      <c r="L84" s="120" t="s">
        <v>334</v>
      </c>
      <c r="M84" s="117" t="s">
        <v>187</v>
      </c>
      <c r="N84" s="121"/>
      <c r="O84" s="117"/>
      <c r="P84" s="1"/>
      <c r="Q84" s="117"/>
      <c r="R84" s="1"/>
      <c r="S84" s="1"/>
    </row>
    <row r="85" spans="1:19" ht="18">
      <c r="A85" s="54">
        <v>46</v>
      </c>
      <c r="B85" s="115" t="s">
        <v>335</v>
      </c>
      <c r="C85" s="1" t="s">
        <v>177</v>
      </c>
      <c r="D85" s="1" t="s">
        <v>236</v>
      </c>
      <c r="E85" s="116" t="s">
        <v>336</v>
      </c>
      <c r="F85" s="117" t="s">
        <v>55</v>
      </c>
      <c r="G85" s="117" t="s">
        <v>55</v>
      </c>
      <c r="H85" s="117">
        <f t="shared" si="10"/>
        <v>4</v>
      </c>
      <c r="I85" s="118" t="s">
        <v>55</v>
      </c>
      <c r="J85" s="117" t="s">
        <v>55</v>
      </c>
      <c r="K85" s="119">
        <f t="shared" si="11"/>
        <v>4</v>
      </c>
      <c r="L85" s="120" t="s">
        <v>337</v>
      </c>
      <c r="M85" s="117" t="s">
        <v>187</v>
      </c>
      <c r="N85" s="121"/>
      <c r="O85" s="117"/>
      <c r="P85" s="1"/>
      <c r="Q85" s="117"/>
      <c r="R85" s="1"/>
      <c r="S85" s="1"/>
    </row>
    <row r="86" spans="1:19">
      <c r="A86" s="54">
        <v>63</v>
      </c>
      <c r="B86" s="2" t="s">
        <v>338</v>
      </c>
      <c r="C86" s="1" t="s">
        <v>172</v>
      </c>
      <c r="D86" s="1" t="s">
        <v>236</v>
      </c>
      <c r="E86" s="1" t="s">
        <v>339</v>
      </c>
      <c r="F86" s="1" t="s">
        <v>95</v>
      </c>
      <c r="G86" s="1" t="s">
        <v>47</v>
      </c>
      <c r="H86" s="1">
        <f t="shared" si="10"/>
        <v>3</v>
      </c>
      <c r="I86" s="84" t="s">
        <v>95</v>
      </c>
      <c r="J86" s="1" t="s">
        <v>55</v>
      </c>
      <c r="K86" s="85">
        <f t="shared" si="11"/>
        <v>2</v>
      </c>
      <c r="L86" s="1" t="s">
        <v>340</v>
      </c>
      <c r="M86" s="1" t="s">
        <v>331</v>
      </c>
      <c r="O86" s="1"/>
      <c r="P86" s="1"/>
      <c r="Q86" s="1"/>
      <c r="R86" s="1"/>
      <c r="S86" s="1"/>
    </row>
    <row r="87" spans="1:19" ht="15.6" customHeight="1">
      <c r="B87" s="7"/>
      <c r="I87" s="84"/>
      <c r="K87" s="85"/>
      <c r="M87" s="1" t="s">
        <v>331</v>
      </c>
      <c r="O87" s="1"/>
      <c r="P87" s="1"/>
      <c r="Q87" s="1"/>
      <c r="R87" s="1"/>
      <c r="S87" s="1"/>
    </row>
    <row r="88" spans="1:19">
      <c r="A88" s="5"/>
      <c r="B88" s="6" t="s">
        <v>341</v>
      </c>
      <c r="C88" s="3"/>
      <c r="D88" s="5"/>
      <c r="E88" s="5"/>
      <c r="F88" s="3"/>
      <c r="G88" s="3"/>
      <c r="H88" s="3"/>
      <c r="I88" s="86"/>
      <c r="J88" s="3"/>
      <c r="K88" s="87"/>
      <c r="L88" s="5"/>
      <c r="M88" s="3"/>
      <c r="N88" s="5"/>
      <c r="O88" s="5"/>
      <c r="P88" s="5"/>
      <c r="Q88" s="5"/>
      <c r="R88" s="5"/>
      <c r="S88" s="3"/>
    </row>
    <row r="89" spans="1:19" ht="18">
      <c r="A89" s="1">
        <v>58</v>
      </c>
      <c r="B89" s="115" t="s">
        <v>342</v>
      </c>
      <c r="C89" s="1" t="s">
        <v>172</v>
      </c>
      <c r="D89" s="1" t="s">
        <v>152</v>
      </c>
      <c r="E89" s="116" t="s">
        <v>343</v>
      </c>
      <c r="F89" s="117" t="s">
        <v>47</v>
      </c>
      <c r="G89" s="117" t="s">
        <v>55</v>
      </c>
      <c r="H89" s="117">
        <f>IF(F89="Laag",1,IF(F89="Midden",2,IF(F89="Hoog",3,0)))*IF(G89="Laag",1,IF(G89="Midden",2,IF(G89="Hoog",3,0)))</f>
        <v>6</v>
      </c>
      <c r="I89" s="118" t="s">
        <v>47</v>
      </c>
      <c r="J89" s="117" t="s">
        <v>55</v>
      </c>
      <c r="K89" s="119">
        <f>IF(I89="Laag",1,IF(I89="Midden",2,IF(I89="Hoog",3,0)))*IF(J89="Laag",1,IF(J89="Midden",2,IF(J89="Hoog",3,0)))</f>
        <v>6</v>
      </c>
      <c r="L89" s="120" t="s">
        <v>344</v>
      </c>
      <c r="M89" s="117" t="s">
        <v>187</v>
      </c>
      <c r="N89" s="117"/>
      <c r="O89" s="117"/>
      <c r="P89" s="1"/>
      <c r="Q89" s="117"/>
      <c r="R89" s="1"/>
      <c r="S89" s="1"/>
    </row>
    <row r="90" spans="1:19">
      <c r="A90" s="54">
        <v>65</v>
      </c>
      <c r="B90" s="2" t="s">
        <v>345</v>
      </c>
      <c r="C90" s="1" t="s">
        <v>172</v>
      </c>
      <c r="D90" s="1" t="s">
        <v>236</v>
      </c>
      <c r="E90" s="2" t="s">
        <v>346</v>
      </c>
      <c r="F90" s="1" t="s">
        <v>95</v>
      </c>
      <c r="G90" s="1" t="s">
        <v>47</v>
      </c>
      <c r="H90" s="1">
        <f>IF(F90="Laag",1,IF(F90="Midden",2,IF(F90="Hoog",3,0)))*IF(G90="Laag",1,IF(G90="Midden",2,IF(G90="Hoog",3,0)))</f>
        <v>3</v>
      </c>
      <c r="I90" s="84" t="s">
        <v>95</v>
      </c>
      <c r="J90" s="1" t="s">
        <v>55</v>
      </c>
      <c r="K90" s="85">
        <f>IF(I90="Laag",1,IF(I90="Midden",2,IF(I90="Hoog",3,0)))*IF(J90="Laag",1,IF(J90="Midden",2,IF(J90="Hoog",3,0)))</f>
        <v>2</v>
      </c>
      <c r="O90" s="1"/>
      <c r="P90" s="1"/>
      <c r="Q90" s="1"/>
      <c r="R90" s="1"/>
      <c r="S90" s="1"/>
    </row>
    <row r="91" spans="1:19">
      <c r="A91" s="1">
        <v>66</v>
      </c>
      <c r="B91" s="2" t="s">
        <v>347</v>
      </c>
      <c r="H91" s="1">
        <f>IF(F91="Laag",1,IF(F91="Midden",2,IF(F91="Hoog",3,0)))*IF(G91="Laag",1,IF(G91="Midden",2,IF(G91="Hoog",3,0)))</f>
        <v>0</v>
      </c>
      <c r="I91" s="84"/>
      <c r="K91" s="85">
        <f>IF(I91="Laag",1,IF(I91="Midden",2,IF(I91="Hoog",3,0)))*IF(J91="Laag",1,IF(J91="Midden",2,IF(J91="Hoog",3,0)))</f>
        <v>0</v>
      </c>
      <c r="O91" s="1"/>
      <c r="P91" s="1"/>
      <c r="Q91" s="1"/>
      <c r="R91" s="1"/>
      <c r="S91" s="1"/>
    </row>
    <row r="92" spans="1:19">
      <c r="A92" s="1">
        <v>67</v>
      </c>
      <c r="B92" s="2" t="s">
        <v>348</v>
      </c>
      <c r="H92" s="1">
        <f>IF(F92="Laag",1,IF(F92="Midden",2,IF(F92="Hoog",3,0)))*IF(G92="Laag",1,IF(G92="Midden",2,IF(G92="Hoog",3,0)))</f>
        <v>0</v>
      </c>
      <c r="I92" s="84"/>
      <c r="K92" s="85">
        <f>IF(I92="Laag",1,IF(I92="Midden",2,IF(I92="Hoog",3,0)))*IF(J92="Laag",1,IF(J92="Midden",2,IF(J92="Hoog",3,0)))</f>
        <v>0</v>
      </c>
      <c r="O92" s="1"/>
      <c r="P92" s="1"/>
      <c r="Q92" s="1"/>
      <c r="R92" s="1"/>
      <c r="S92" s="1"/>
    </row>
    <row r="93" spans="1:19">
      <c r="A93" s="1">
        <v>68</v>
      </c>
      <c r="B93" s="2" t="s">
        <v>349</v>
      </c>
      <c r="H93" s="1">
        <f>IF(F93="Laag",1,IF(F93="Midden",2,IF(F93="Hoog",3,0)))*IF(G93="Laag",1,IF(G93="Midden",2,IF(G93="Hoog",3,0)))</f>
        <v>0</v>
      </c>
      <c r="I93" s="84"/>
      <c r="K93" s="85">
        <f>IF(I93="Laag",1,IF(I93="Midden",2,IF(I93="Hoog",3,0)))*IF(J93="Laag",1,IF(J93="Midden",2,IF(J93="Hoog",3,0)))</f>
        <v>0</v>
      </c>
      <c r="O93" s="1"/>
      <c r="P93" s="1"/>
      <c r="Q93" s="1"/>
      <c r="R93" s="1"/>
      <c r="S93" s="1"/>
    </row>
    <row r="94" spans="1:19">
      <c r="I94" s="84"/>
      <c r="K94" s="85"/>
      <c r="O94" s="1"/>
      <c r="P94" s="1"/>
      <c r="Q94" s="1"/>
      <c r="R94" s="1"/>
      <c r="S94" s="1"/>
    </row>
    <row r="95" spans="1:19">
      <c r="A95" s="5"/>
      <c r="B95" s="6" t="s">
        <v>350</v>
      </c>
      <c r="C95" s="3"/>
      <c r="D95" s="5"/>
      <c r="E95" s="5"/>
      <c r="F95" s="3"/>
      <c r="G95" s="3"/>
      <c r="H95" s="3"/>
      <c r="I95" s="86"/>
      <c r="J95" s="3"/>
      <c r="K95" s="87"/>
      <c r="L95" s="5"/>
      <c r="M95" s="3"/>
      <c r="N95" s="5"/>
      <c r="O95" s="5"/>
      <c r="P95" s="5"/>
      <c r="Q95" s="5"/>
      <c r="R95" s="5"/>
      <c r="S95" s="3"/>
    </row>
    <row r="96" spans="1:19">
      <c r="A96" s="54">
        <v>69</v>
      </c>
      <c r="B96" s="2" t="s">
        <v>351</v>
      </c>
      <c r="F96" s="1" t="s">
        <v>95</v>
      </c>
      <c r="G96" s="1" t="s">
        <v>47</v>
      </c>
      <c r="H96" s="1">
        <f>IF(F96="Laag",1,IF(F96="Midden",2,IF(F96="Hoog",3,0)))*IF(G96="Laag",1,IF(G96="Midden",2,IF(G96="Hoog",3,0)))</f>
        <v>3</v>
      </c>
      <c r="I96" s="84" t="s">
        <v>95</v>
      </c>
      <c r="J96" s="1" t="s">
        <v>55</v>
      </c>
      <c r="K96" s="85">
        <f>IF(I96="Laag",1,IF(I96="Midden",2,IF(I96="Hoog",3,0)))*IF(J96="Laag",1,IF(J96="Midden",2,IF(J96="Hoog",3,0)))</f>
        <v>2</v>
      </c>
      <c r="O96" s="1"/>
      <c r="P96" s="1"/>
      <c r="Q96" s="1"/>
      <c r="R96" s="1"/>
      <c r="S96" s="1"/>
    </row>
    <row r="97" spans="1:19">
      <c r="A97" s="54">
        <v>70</v>
      </c>
      <c r="B97" s="2" t="s">
        <v>352</v>
      </c>
      <c r="F97" s="1" t="s">
        <v>95</v>
      </c>
      <c r="G97" s="1" t="s">
        <v>55</v>
      </c>
      <c r="H97" s="1">
        <f>IF(F97="Laag",1,IF(F97="Midden",2,IF(F97="Hoog",3,0)))*IF(G97="Laag",1,IF(G97="Midden",2,IF(G97="Hoog",3,0)))</f>
        <v>2</v>
      </c>
      <c r="I97" s="84" t="s">
        <v>95</v>
      </c>
      <c r="J97" s="1" t="s">
        <v>95</v>
      </c>
      <c r="K97" s="85">
        <f>IF(I97="Laag",1,IF(I97="Midden",2,IF(I97="Hoog",3,0)))*IF(J97="Laag",1,IF(J97="Midden",2,IF(J97="Hoog",3,0)))</f>
        <v>1</v>
      </c>
      <c r="O97" s="1"/>
      <c r="P97" s="1"/>
      <c r="Q97" s="1"/>
      <c r="R97" s="1"/>
      <c r="S97" s="1"/>
    </row>
    <row r="98" spans="1:19">
      <c r="A98" s="54">
        <v>71</v>
      </c>
      <c r="B98" s="2" t="s">
        <v>353</v>
      </c>
      <c r="F98" s="1" t="s">
        <v>95</v>
      </c>
      <c r="G98" s="1" t="s">
        <v>55</v>
      </c>
      <c r="H98" s="1">
        <f>IF(F98="Laag",1,IF(F98="Midden",2,IF(F98="Hoog",3,0)))*IF(G98="Laag",1,IF(G98="Midden",2,IF(G98="Hoog",3,0)))</f>
        <v>2</v>
      </c>
      <c r="I98" s="84" t="s">
        <v>55</v>
      </c>
      <c r="J98" s="1" t="s">
        <v>55</v>
      </c>
      <c r="K98" s="85">
        <f>IF(I98="Laag",1,IF(I98="Midden",2,IF(I98="Hoog",3,0)))*IF(J98="Laag",1,IF(J98="Midden",2,IF(J98="Hoog",3,0)))</f>
        <v>4</v>
      </c>
      <c r="O98" s="1"/>
      <c r="P98" s="1"/>
      <c r="Q98" s="1"/>
      <c r="R98" s="1"/>
      <c r="S98" s="1"/>
    </row>
    <row r="99" spans="1:19">
      <c r="A99" s="54">
        <v>72</v>
      </c>
      <c r="B99" s="2" t="s">
        <v>354</v>
      </c>
      <c r="F99" s="1" t="s">
        <v>95</v>
      </c>
      <c r="G99" s="1" t="s">
        <v>55</v>
      </c>
      <c r="H99" s="1">
        <f>IF(F99="Laag",1,IF(F99="Midden",2,IF(F99="Hoog",3,0)))*IF(G99="Laag",1,IF(G99="Midden",2,IF(G99="Hoog",3,0)))</f>
        <v>2</v>
      </c>
      <c r="I99" s="84" t="s">
        <v>55</v>
      </c>
      <c r="J99" s="1" t="s">
        <v>95</v>
      </c>
      <c r="K99" s="85">
        <f>IF(I99="Laag",1,IF(I99="Midden",2,IF(I99="Hoog",3,0)))*IF(J99="Laag",1,IF(J99="Midden",2,IF(J99="Hoog",3,0)))</f>
        <v>2</v>
      </c>
      <c r="O99" s="1"/>
      <c r="P99" s="1"/>
      <c r="Q99" s="1"/>
      <c r="R99" s="1"/>
      <c r="S99" s="1"/>
    </row>
    <row r="100" spans="1:19">
      <c r="I100" s="84"/>
      <c r="K100" s="85"/>
      <c r="O100" s="1"/>
      <c r="P100" s="1"/>
      <c r="Q100" s="1"/>
      <c r="R100" s="1"/>
      <c r="S100" s="1"/>
    </row>
    <row r="101" spans="1:19">
      <c r="A101" s="5"/>
      <c r="B101" s="6" t="s">
        <v>355</v>
      </c>
      <c r="C101" s="3"/>
      <c r="D101" s="5"/>
      <c r="E101" s="5"/>
      <c r="F101" s="3"/>
      <c r="G101" s="3"/>
      <c r="H101" s="3"/>
      <c r="I101" s="86"/>
      <c r="J101" s="3"/>
      <c r="K101" s="87"/>
      <c r="L101" s="5"/>
      <c r="M101" s="3"/>
      <c r="N101" s="5"/>
      <c r="O101" s="5"/>
      <c r="P101" s="5"/>
      <c r="Q101" s="5"/>
      <c r="R101" s="5"/>
      <c r="S101" s="3"/>
    </row>
    <row r="102" spans="1:19">
      <c r="A102" s="1">
        <v>73</v>
      </c>
      <c r="B102" s="2" t="s">
        <v>356</v>
      </c>
      <c r="H102" s="1">
        <f>IF(F102="Laag",1,IF(F102="Midden",2,IF(F102="Hoog",3,0)))*IF(G102="Laag",1,IF(G102="Midden",2,IF(G102="Hoog",3,0)))</f>
        <v>0</v>
      </c>
      <c r="I102" s="84"/>
      <c r="K102" s="85">
        <f>IF(I102="Laag",1,IF(I102="Midden",2,IF(I102="Hoog",3,0)))*IF(J102="Laag",1,IF(J102="Midden",2,IF(J102="Hoog",3,0)))</f>
        <v>0</v>
      </c>
      <c r="O102" s="1"/>
      <c r="P102" s="1"/>
      <c r="Q102" s="1"/>
      <c r="R102" s="1"/>
      <c r="S102" s="1"/>
    </row>
    <row r="103" spans="1:19">
      <c r="A103" s="1">
        <v>74</v>
      </c>
      <c r="B103" s="2" t="s">
        <v>357</v>
      </c>
      <c r="H103" s="1">
        <f>IF(F103="Laag",1,IF(F103="Midden",2,IF(F103="Hoog",3,0)))*IF(G103="Laag",1,IF(G103="Midden",2,IF(G103="Hoog",3,0)))</f>
        <v>0</v>
      </c>
      <c r="I103" s="84"/>
      <c r="K103" s="85">
        <f>IF(I103="Laag",1,IF(I103="Midden",2,IF(I103="Hoog",3,0)))*IF(J103="Laag",1,IF(J103="Midden",2,IF(J103="Hoog",3,0)))</f>
        <v>0</v>
      </c>
      <c r="O103" s="1"/>
      <c r="P103" s="1"/>
      <c r="Q103" s="1"/>
      <c r="R103" s="1"/>
      <c r="S103" s="1"/>
    </row>
    <row r="104" spans="1:19">
      <c r="A104" s="1">
        <v>75</v>
      </c>
      <c r="B104" s="2" t="s">
        <v>358</v>
      </c>
      <c r="H104" s="1">
        <f>IF(F104="Laag",1,IF(F104="Midden",2,IF(F104="Hoog",3,0)))*IF(G104="Laag",1,IF(G104="Midden",2,IF(G104="Hoog",3,0)))</f>
        <v>0</v>
      </c>
      <c r="I104" s="84"/>
      <c r="K104" s="85">
        <f>IF(I104="Laag",1,IF(I104="Midden",2,IF(I104="Hoog",3,0)))*IF(J104="Laag",1,IF(J104="Midden",2,IF(J104="Hoog",3,0)))</f>
        <v>0</v>
      </c>
      <c r="O104" s="1"/>
      <c r="P104" s="1"/>
      <c r="Q104" s="1"/>
      <c r="R104" s="1"/>
      <c r="S104" s="1"/>
    </row>
    <row r="105" spans="1:19">
      <c r="I105" s="84"/>
      <c r="K105" s="85"/>
      <c r="O105" s="1"/>
      <c r="P105" s="1"/>
      <c r="Q105" s="1"/>
      <c r="R105" s="1"/>
      <c r="S105" s="1"/>
    </row>
    <row r="106" spans="1:19">
      <c r="A106" s="4"/>
      <c r="B106" s="6" t="s">
        <v>359</v>
      </c>
      <c r="C106" s="3"/>
      <c r="D106" s="4"/>
      <c r="E106" s="4"/>
      <c r="F106" s="3"/>
      <c r="G106" s="3"/>
      <c r="H106" s="3"/>
      <c r="I106" s="86"/>
      <c r="J106" s="3"/>
      <c r="K106" s="87"/>
      <c r="L106" s="4"/>
      <c r="M106" s="3"/>
      <c r="N106" s="4"/>
      <c r="O106" s="4"/>
      <c r="P106" s="4"/>
      <c r="Q106" s="4"/>
      <c r="R106" s="4"/>
      <c r="S106" s="3"/>
    </row>
    <row r="107" spans="1:19">
      <c r="A107" s="54">
        <v>76</v>
      </c>
      <c r="B107" s="2" t="s">
        <v>360</v>
      </c>
      <c r="F107" s="1" t="s">
        <v>55</v>
      </c>
      <c r="G107" s="1" t="s">
        <v>55</v>
      </c>
      <c r="H107" s="1">
        <f t="shared" ref="H107:H112" si="12">IF(F107="Laag",1,IF(F107="Midden",2,IF(F107="Hoog",3,0)))*IF(G107="Laag",1,IF(G107="Midden",2,IF(G107="Hoog",3,0)))</f>
        <v>4</v>
      </c>
      <c r="I107" s="84" t="s">
        <v>95</v>
      </c>
      <c r="J107" s="1" t="s">
        <v>55</v>
      </c>
      <c r="K107" s="85">
        <f t="shared" ref="K107:K112" si="13">IF(I107="Laag",1,IF(I107="Midden",2,IF(I107="Hoog",3,0)))*IF(J107="Laag",1,IF(J107="Midden",2,IF(J107="Hoog",3,0)))</f>
        <v>2</v>
      </c>
      <c r="O107" s="1"/>
      <c r="P107" s="1"/>
      <c r="Q107" s="1"/>
      <c r="R107" s="1"/>
      <c r="S107" s="1"/>
    </row>
    <row r="108" spans="1:19" ht="18">
      <c r="A108" s="1">
        <v>59</v>
      </c>
      <c r="B108" s="115" t="s">
        <v>361</v>
      </c>
      <c r="C108" s="1" t="s">
        <v>177</v>
      </c>
      <c r="D108" s="1" t="s">
        <v>152</v>
      </c>
      <c r="E108" s="116" t="s">
        <v>362</v>
      </c>
      <c r="F108" s="117" t="s">
        <v>47</v>
      </c>
      <c r="G108" s="117" t="s">
        <v>55</v>
      </c>
      <c r="H108" s="117">
        <f t="shared" si="12"/>
        <v>6</v>
      </c>
      <c r="I108" s="118" t="s">
        <v>47</v>
      </c>
      <c r="J108" s="117" t="s">
        <v>55</v>
      </c>
      <c r="K108" s="119">
        <f t="shared" si="13"/>
        <v>6</v>
      </c>
      <c r="L108" s="120" t="s">
        <v>363</v>
      </c>
      <c r="M108" s="117" t="s">
        <v>187</v>
      </c>
      <c r="N108" s="117"/>
      <c r="O108" s="117"/>
      <c r="P108" s="1"/>
      <c r="Q108" s="117"/>
      <c r="R108" s="1"/>
      <c r="S108" s="1"/>
    </row>
    <row r="109" spans="1:19">
      <c r="A109" s="54">
        <v>78</v>
      </c>
      <c r="B109" s="2" t="s">
        <v>364</v>
      </c>
      <c r="F109" s="1" t="s">
        <v>55</v>
      </c>
      <c r="G109" s="1" t="s">
        <v>95</v>
      </c>
      <c r="H109" s="1">
        <f t="shared" si="12"/>
        <v>2</v>
      </c>
      <c r="I109" s="84" t="s">
        <v>47</v>
      </c>
      <c r="J109" s="1" t="s">
        <v>55</v>
      </c>
      <c r="K109" s="85">
        <f t="shared" si="13"/>
        <v>6</v>
      </c>
      <c r="O109" s="1"/>
      <c r="P109" s="1"/>
      <c r="Q109" s="1"/>
      <c r="R109" s="1"/>
      <c r="S109" s="1"/>
    </row>
    <row r="110" spans="1:19">
      <c r="A110" s="54">
        <v>79</v>
      </c>
      <c r="B110" s="2" t="s">
        <v>365</v>
      </c>
      <c r="F110" s="1" t="s">
        <v>47</v>
      </c>
      <c r="G110" s="1" t="s">
        <v>95</v>
      </c>
      <c r="H110" s="1">
        <f t="shared" si="12"/>
        <v>3</v>
      </c>
      <c r="I110" s="84" t="s">
        <v>47</v>
      </c>
      <c r="J110" s="1" t="s">
        <v>95</v>
      </c>
      <c r="K110" s="85">
        <f t="shared" si="13"/>
        <v>3</v>
      </c>
      <c r="O110" s="1"/>
      <c r="P110" s="1"/>
      <c r="Q110" s="1"/>
      <c r="R110" s="1"/>
      <c r="S110" s="1"/>
    </row>
    <row r="111" spans="1:19">
      <c r="A111" s="54">
        <v>80</v>
      </c>
      <c r="B111" s="2" t="s">
        <v>366</v>
      </c>
      <c r="F111" s="1" t="s">
        <v>95</v>
      </c>
      <c r="G111" s="1" t="s">
        <v>47</v>
      </c>
      <c r="H111" s="1">
        <f t="shared" si="12"/>
        <v>3</v>
      </c>
      <c r="I111" s="84"/>
      <c r="K111" s="85">
        <f t="shared" si="13"/>
        <v>0</v>
      </c>
      <c r="O111" s="1"/>
      <c r="P111" s="1"/>
      <c r="Q111" s="1"/>
      <c r="R111" s="1"/>
      <c r="S111" s="1"/>
    </row>
    <row r="112" spans="1:19" ht="18">
      <c r="A112" s="54">
        <v>61</v>
      </c>
      <c r="B112" s="115" t="s">
        <v>367</v>
      </c>
      <c r="C112" s="1" t="s">
        <v>177</v>
      </c>
      <c r="D112" s="1" t="s">
        <v>152</v>
      </c>
      <c r="E112" s="116" t="s">
        <v>368</v>
      </c>
      <c r="F112" s="117" t="s">
        <v>55</v>
      </c>
      <c r="G112" s="117" t="s">
        <v>55</v>
      </c>
      <c r="H112" s="117">
        <f t="shared" si="12"/>
        <v>4</v>
      </c>
      <c r="I112" s="118" t="s">
        <v>55</v>
      </c>
      <c r="J112" s="117" t="s">
        <v>55</v>
      </c>
      <c r="K112" s="119">
        <f t="shared" si="13"/>
        <v>4</v>
      </c>
      <c r="L112" s="120" t="s">
        <v>369</v>
      </c>
      <c r="M112" s="117" t="s">
        <v>331</v>
      </c>
      <c r="N112" s="117"/>
      <c r="O112" s="117"/>
      <c r="P112" s="1"/>
      <c r="Q112" s="117"/>
      <c r="R112" s="1"/>
      <c r="S112" s="1"/>
    </row>
    <row r="113" spans="1:19">
      <c r="I113" s="84"/>
      <c r="K113" s="85"/>
      <c r="O113" s="1"/>
      <c r="P113" s="1"/>
      <c r="Q113" s="1"/>
      <c r="R113" s="1"/>
      <c r="S113" s="1"/>
    </row>
    <row r="114" spans="1:19">
      <c r="A114" s="4"/>
      <c r="B114" s="6" t="s">
        <v>370</v>
      </c>
      <c r="C114" s="3"/>
      <c r="D114" s="4"/>
      <c r="E114" s="4"/>
      <c r="F114" s="3"/>
      <c r="G114" s="3"/>
      <c r="H114" s="3"/>
      <c r="I114" s="86"/>
      <c r="J114" s="3"/>
      <c r="K114" s="87"/>
      <c r="L114" s="4"/>
      <c r="M114" s="3"/>
      <c r="N114" s="4"/>
      <c r="O114" s="4"/>
      <c r="P114" s="4"/>
      <c r="Q114" s="4"/>
      <c r="R114" s="4"/>
      <c r="S114" s="3"/>
    </row>
    <row r="115" spans="1:19">
      <c r="A115" s="1">
        <v>82</v>
      </c>
      <c r="B115" s="2" t="s">
        <v>371</v>
      </c>
      <c r="F115" s="1" t="s">
        <v>55</v>
      </c>
      <c r="G115" s="1" t="s">
        <v>55</v>
      </c>
      <c r="H115" s="1">
        <f>IF(F115="Laag",1,IF(F115="Midden",2,IF(F115="Hoog",3,0)))*IF(G115="Laag",1,IF(G115="Midden",2,IF(G115="Hoog",3,0)))</f>
        <v>4</v>
      </c>
      <c r="I115" s="84" t="s">
        <v>47</v>
      </c>
      <c r="J115" s="1" t="s">
        <v>95</v>
      </c>
      <c r="K115" s="85">
        <f>IF(I115="Laag",1,IF(I115="Midden",2,IF(I115="Hoog",3,0)))*IF(J115="Laag",1,IF(J115="Midden",2,IF(J115="Hoog",3,0)))</f>
        <v>3</v>
      </c>
      <c r="O115" s="1"/>
      <c r="P115" s="1"/>
      <c r="Q115" s="1"/>
      <c r="R115" s="1"/>
      <c r="S115" s="1"/>
    </row>
    <row r="116" spans="1:19">
      <c r="A116" s="1">
        <v>83</v>
      </c>
      <c r="B116" s="2" t="s">
        <v>372</v>
      </c>
      <c r="F116" s="1" t="s">
        <v>55</v>
      </c>
      <c r="G116" s="1" t="s">
        <v>55</v>
      </c>
      <c r="H116" s="1">
        <f>IF(F116="Laag",1,IF(F116="Midden",2,IF(F116="Hoog",3,0)))*IF(G116="Laag",1,IF(G116="Midden",2,IF(G116="Hoog",3,0)))</f>
        <v>4</v>
      </c>
      <c r="I116" s="84" t="s">
        <v>55</v>
      </c>
      <c r="J116" s="1" t="s">
        <v>95</v>
      </c>
      <c r="K116" s="85">
        <f>IF(I116="Laag",1,IF(I116="Midden",2,IF(I116="Hoog",3,0)))*IF(J116="Laag",1,IF(J116="Midden",2,IF(J116="Hoog",3,0)))</f>
        <v>2</v>
      </c>
      <c r="O116" s="1"/>
      <c r="P116" s="1"/>
      <c r="Q116" s="1"/>
      <c r="R116" s="1"/>
      <c r="S116" s="1"/>
    </row>
    <row r="117" spans="1:19">
      <c r="I117" s="84"/>
      <c r="K117" s="85"/>
      <c r="O117" s="1"/>
      <c r="P117" s="1"/>
      <c r="Q117" s="1"/>
      <c r="R117" s="1"/>
      <c r="S117" s="1"/>
    </row>
    <row r="118" spans="1:19">
      <c r="A118" s="5"/>
      <c r="B118" s="6" t="s">
        <v>373</v>
      </c>
      <c r="C118" s="3"/>
      <c r="D118" s="5"/>
      <c r="E118" s="5"/>
      <c r="F118" s="3"/>
      <c r="G118" s="3"/>
      <c r="H118" s="3"/>
      <c r="I118" s="86"/>
      <c r="J118" s="3"/>
      <c r="K118" s="87"/>
      <c r="L118" s="5"/>
      <c r="M118" s="3"/>
      <c r="N118" s="5"/>
      <c r="O118" s="5"/>
      <c r="P118" s="5"/>
      <c r="Q118" s="5"/>
      <c r="R118" s="5"/>
      <c r="S118" s="3"/>
    </row>
    <row r="119" spans="1:19">
      <c r="A119" s="1">
        <v>84</v>
      </c>
      <c r="B119" s="7" t="s">
        <v>374</v>
      </c>
      <c r="F119" s="1" t="s">
        <v>95</v>
      </c>
      <c r="G119" s="1" t="s">
        <v>47</v>
      </c>
      <c r="H119" s="1">
        <f t="shared" ref="H119:H125" si="14">IF(F119="Laag",1,IF(F119="Midden",2,IF(F119="Hoog",3,0)))*IF(G119="Laag",1,IF(G119="Midden",2,IF(G119="Hoog",3,0)))</f>
        <v>3</v>
      </c>
      <c r="I119" s="84"/>
      <c r="K119" s="85">
        <f t="shared" ref="K119:K125" si="15">IF(I119="Laag",1,IF(I119="Midden",2,IF(I119="Hoog",3,0)))*IF(J119="Laag",1,IF(J119="Midden",2,IF(J119="Hoog",3,0)))</f>
        <v>0</v>
      </c>
      <c r="O119" s="13"/>
      <c r="P119" s="13"/>
      <c r="Q119" s="13"/>
      <c r="R119" s="13"/>
      <c r="S119" s="1"/>
    </row>
    <row r="120" spans="1:19">
      <c r="A120" s="1">
        <v>85</v>
      </c>
      <c r="B120" s="2" t="s">
        <v>375</v>
      </c>
      <c r="F120" s="1" t="s">
        <v>55</v>
      </c>
      <c r="G120" s="1" t="s">
        <v>55</v>
      </c>
      <c r="H120" s="1">
        <f t="shared" si="14"/>
        <v>4</v>
      </c>
      <c r="I120" s="84"/>
      <c r="K120" s="85">
        <f t="shared" si="15"/>
        <v>0</v>
      </c>
      <c r="O120" s="13"/>
      <c r="P120" s="13"/>
      <c r="Q120" s="13"/>
      <c r="R120" s="13"/>
      <c r="S120" s="1"/>
    </row>
    <row r="121" spans="1:19">
      <c r="A121" s="1">
        <v>86</v>
      </c>
      <c r="B121" s="2" t="s">
        <v>376</v>
      </c>
      <c r="F121" s="1" t="s">
        <v>95</v>
      </c>
      <c r="G121" s="1" t="s">
        <v>95</v>
      </c>
      <c r="H121" s="1">
        <f t="shared" si="14"/>
        <v>1</v>
      </c>
      <c r="I121" s="84"/>
      <c r="K121" s="85">
        <f t="shared" si="15"/>
        <v>0</v>
      </c>
      <c r="O121" s="13"/>
      <c r="P121" s="13"/>
      <c r="Q121" s="13"/>
      <c r="R121" s="13"/>
      <c r="S121" s="1"/>
    </row>
    <row r="122" spans="1:19">
      <c r="A122" s="1">
        <v>87</v>
      </c>
      <c r="B122" s="11" t="s">
        <v>377</v>
      </c>
      <c r="F122" s="1" t="s">
        <v>55</v>
      </c>
      <c r="G122" s="1" t="s">
        <v>55</v>
      </c>
      <c r="H122" s="1">
        <f t="shared" si="14"/>
        <v>4</v>
      </c>
      <c r="I122" s="84"/>
      <c r="K122" s="85">
        <f t="shared" si="15"/>
        <v>0</v>
      </c>
      <c r="O122" s="13"/>
      <c r="P122" s="13"/>
      <c r="Q122" s="13"/>
      <c r="R122" s="13"/>
      <c r="S122" s="1"/>
    </row>
    <row r="123" spans="1:19">
      <c r="A123" s="1">
        <v>88</v>
      </c>
      <c r="B123" s="11" t="s">
        <v>378</v>
      </c>
      <c r="H123" s="1">
        <f t="shared" si="14"/>
        <v>0</v>
      </c>
      <c r="I123" s="84"/>
      <c r="K123" s="85">
        <f t="shared" si="15"/>
        <v>0</v>
      </c>
      <c r="O123" s="13"/>
      <c r="P123" s="13"/>
      <c r="Q123" s="13"/>
      <c r="R123" s="13"/>
      <c r="S123" s="1"/>
    </row>
    <row r="124" spans="1:19" ht="18">
      <c r="A124" s="54">
        <v>62</v>
      </c>
      <c r="B124" s="115" t="s">
        <v>379</v>
      </c>
      <c r="C124" s="1" t="s">
        <v>177</v>
      </c>
      <c r="D124" s="1" t="s">
        <v>380</v>
      </c>
      <c r="E124" s="116" t="s">
        <v>381</v>
      </c>
      <c r="F124" s="117" t="s">
        <v>47</v>
      </c>
      <c r="G124" s="117" t="s">
        <v>55</v>
      </c>
      <c r="H124" s="117">
        <f t="shared" si="14"/>
        <v>6</v>
      </c>
      <c r="I124" s="118" t="s">
        <v>55</v>
      </c>
      <c r="J124" s="117" t="s">
        <v>55</v>
      </c>
      <c r="K124" s="119">
        <f t="shared" si="15"/>
        <v>4</v>
      </c>
      <c r="L124" s="120" t="s">
        <v>382</v>
      </c>
      <c r="M124" s="117" t="s">
        <v>331</v>
      </c>
      <c r="N124" s="117"/>
      <c r="O124" s="117"/>
      <c r="P124" s="1"/>
      <c r="Q124" s="117"/>
      <c r="R124" s="1"/>
      <c r="S124" s="1"/>
    </row>
    <row r="125" spans="1:19">
      <c r="A125" s="1">
        <v>90</v>
      </c>
      <c r="B125" s="11" t="s">
        <v>383</v>
      </c>
      <c r="F125" s="1" t="s">
        <v>95</v>
      </c>
      <c r="G125" s="1" t="s">
        <v>47</v>
      </c>
      <c r="H125" s="1">
        <f t="shared" si="14"/>
        <v>3</v>
      </c>
      <c r="I125" s="84"/>
      <c r="K125" s="85">
        <f t="shared" si="15"/>
        <v>0</v>
      </c>
      <c r="O125" s="13"/>
      <c r="P125" s="13"/>
      <c r="Q125" s="13"/>
      <c r="R125" s="13"/>
      <c r="S125" s="1"/>
    </row>
    <row r="126" spans="1:19">
      <c r="B126" s="11"/>
      <c r="I126" s="84"/>
      <c r="K126" s="85"/>
      <c r="O126" s="13"/>
      <c r="P126" s="13"/>
      <c r="Q126" s="13"/>
      <c r="R126" s="13"/>
      <c r="S126" s="1"/>
    </row>
    <row r="127" spans="1:19">
      <c r="A127" s="5"/>
      <c r="B127" s="6" t="s">
        <v>384</v>
      </c>
      <c r="C127" s="3"/>
      <c r="D127" s="5"/>
      <c r="E127" s="5"/>
      <c r="F127" s="3"/>
      <c r="G127" s="3"/>
      <c r="H127" s="3"/>
      <c r="I127" s="86"/>
      <c r="J127" s="3"/>
      <c r="K127" s="87"/>
      <c r="L127" s="5"/>
      <c r="M127" s="3"/>
      <c r="N127" s="5"/>
      <c r="O127" s="5"/>
      <c r="P127" s="5"/>
      <c r="Q127" s="5"/>
      <c r="R127" s="5"/>
      <c r="S127" s="3"/>
    </row>
    <row r="128" spans="1:19">
      <c r="A128" s="16"/>
      <c r="B128" s="17" t="s">
        <v>385</v>
      </c>
      <c r="C128" s="16"/>
      <c r="D128" s="16"/>
      <c r="E128" s="16"/>
      <c r="F128" s="16"/>
      <c r="G128" s="16"/>
      <c r="H128" s="16"/>
      <c r="I128" s="88"/>
      <c r="J128" s="16"/>
      <c r="K128" s="89"/>
      <c r="L128" s="16"/>
      <c r="M128" s="16"/>
      <c r="N128" s="16"/>
      <c r="O128" s="16"/>
      <c r="P128" s="16"/>
      <c r="Q128" s="16"/>
      <c r="R128" s="16"/>
      <c r="S128" s="16"/>
    </row>
    <row r="129" spans="1:19" ht="18">
      <c r="A129" s="54">
        <v>64</v>
      </c>
      <c r="B129" s="115" t="s">
        <v>386</v>
      </c>
      <c r="C129" s="1" t="s">
        <v>172</v>
      </c>
      <c r="D129" s="1" t="s">
        <v>236</v>
      </c>
      <c r="E129" s="126" t="s">
        <v>346</v>
      </c>
      <c r="F129" s="117" t="s">
        <v>47</v>
      </c>
      <c r="G129" s="117" t="s">
        <v>95</v>
      </c>
      <c r="H129" s="117">
        <f>IF(F129="Laag",1,IF(F129="Midden",2,IF(F129="Hoog",3,0)))*IF(G129="Laag",1,IF(G129="Midden",2,IF(G129="Hoog",3,0)))</f>
        <v>3</v>
      </c>
      <c r="I129" s="118" t="s">
        <v>47</v>
      </c>
      <c r="J129" s="117" t="s">
        <v>95</v>
      </c>
      <c r="K129" s="119">
        <f>IF(I129="Laag",1,IF(I129="Midden",2,IF(I129="Hoog",3,0)))*IF(J129="Laag",1,IF(J129="Midden",2,IF(J129="Hoog",3,0)))</f>
        <v>3</v>
      </c>
      <c r="L129" s="120" t="s">
        <v>387</v>
      </c>
      <c r="M129" s="117"/>
      <c r="N129" s="117"/>
      <c r="O129" s="117"/>
      <c r="P129" s="1"/>
      <c r="Q129" s="117"/>
      <c r="R129" s="1"/>
      <c r="S129" s="1"/>
    </row>
    <row r="130" spans="1:19">
      <c r="I130" s="84"/>
      <c r="K130" s="85"/>
      <c r="O130" s="1"/>
      <c r="P130" s="1"/>
      <c r="Q130" s="1"/>
      <c r="R130" s="1"/>
      <c r="S130" s="1"/>
    </row>
    <row r="131" spans="1:19">
      <c r="A131" s="18"/>
      <c r="B131" s="17" t="s">
        <v>388</v>
      </c>
      <c r="C131" s="16"/>
      <c r="D131" s="18"/>
      <c r="E131" s="18"/>
      <c r="F131" s="16"/>
      <c r="G131" s="16"/>
      <c r="H131" s="16"/>
      <c r="I131" s="88"/>
      <c r="J131" s="16"/>
      <c r="K131" s="89"/>
      <c r="L131" s="18"/>
      <c r="M131" s="16"/>
      <c r="N131" s="18"/>
      <c r="O131" s="18"/>
      <c r="P131" s="18"/>
      <c r="Q131" s="18"/>
      <c r="R131" s="18"/>
      <c r="S131" s="16"/>
    </row>
    <row r="132" spans="1:19">
      <c r="A132" s="1">
        <v>92</v>
      </c>
      <c r="B132" s="2" t="s">
        <v>389</v>
      </c>
      <c r="H132" s="1">
        <f t="shared" ref="H132:H138" si="16">IF(F132="Laag",1,IF(F132="Midden",2,IF(F132="Hoog",3,0)))*IF(G132="Laag",1,IF(G132="Midden",2,IF(G132="Hoog",3,0)))</f>
        <v>0</v>
      </c>
      <c r="I132" s="84" t="s">
        <v>95</v>
      </c>
      <c r="K132" s="85" t="e">
        <f>IF(#REF!="Laag",1,IF(#REF!="Midden",2,IF(#REF!="Hoog",3,0)))*IF(J132="Laag",1,IF(J132="Midden",2,IF(J132="Hoog",3,0)))</f>
        <v>#REF!</v>
      </c>
      <c r="O132" s="1"/>
      <c r="P132" s="1"/>
      <c r="Q132" s="1"/>
      <c r="R132" s="1"/>
      <c r="S132" s="1"/>
    </row>
    <row r="133" spans="1:19">
      <c r="A133" s="1" t="s">
        <v>390</v>
      </c>
      <c r="B133" s="15" t="s">
        <v>391</v>
      </c>
      <c r="F133" s="1" t="s">
        <v>55</v>
      </c>
      <c r="G133" s="1" t="s">
        <v>55</v>
      </c>
      <c r="H133" s="1">
        <f t="shared" si="16"/>
        <v>4</v>
      </c>
      <c r="I133" s="84" t="s">
        <v>95</v>
      </c>
      <c r="J133" s="1" t="s">
        <v>95</v>
      </c>
      <c r="K133" s="85" t="e">
        <f>IF(I132="Laag",1,IF(I132="Midden",2,IF(I132="Hoog",3,0)))*IF(#REF!="Laag",1,IF(#REF!="Midden",2,IF(#REF!="Hoog",3,0)))</f>
        <v>#REF!</v>
      </c>
      <c r="O133" s="1"/>
      <c r="P133" s="1"/>
      <c r="Q133" s="1"/>
      <c r="R133" s="1"/>
      <c r="S133" s="1"/>
    </row>
    <row r="134" spans="1:19">
      <c r="A134" s="1" t="s">
        <v>392</v>
      </c>
      <c r="B134" s="15" t="s">
        <v>393</v>
      </c>
      <c r="F134" s="1" t="s">
        <v>55</v>
      </c>
      <c r="G134" s="1" t="s">
        <v>55</v>
      </c>
      <c r="H134" s="1">
        <f t="shared" si="16"/>
        <v>4</v>
      </c>
      <c r="I134" s="1" t="s">
        <v>95</v>
      </c>
      <c r="J134" s="1" t="s">
        <v>95</v>
      </c>
      <c r="K134" s="85">
        <f>IF(J133="Laag",1,IF(J133="Midden",2,IF(J133="Hoog",3,0)))*IF(J134="Laag",1,IF(J134="Midden",2,IF(J134="Hoog",3,0)))</f>
        <v>1</v>
      </c>
      <c r="O134" s="1"/>
      <c r="P134" s="1"/>
      <c r="Q134" s="1"/>
      <c r="R134" s="1"/>
      <c r="S134" s="1"/>
    </row>
    <row r="135" spans="1:19">
      <c r="A135" s="1" t="s">
        <v>394</v>
      </c>
      <c r="B135" s="15" t="s">
        <v>395</v>
      </c>
      <c r="F135" s="1" t="s">
        <v>55</v>
      </c>
      <c r="G135" s="1" t="s">
        <v>55</v>
      </c>
      <c r="H135" s="1">
        <f t="shared" si="16"/>
        <v>4</v>
      </c>
      <c r="I135" s="84" t="s">
        <v>95</v>
      </c>
      <c r="J135" s="1" t="s">
        <v>95</v>
      </c>
      <c r="K135" s="85">
        <f>IF(I135="Laag",1,IF(I135="Midden",2,IF(I135="Hoog",3,0)))*IF(J135="Laag",1,IF(J135="Midden",2,IF(J135="Hoog",3,0)))</f>
        <v>1</v>
      </c>
      <c r="O135" s="1"/>
      <c r="P135" s="1"/>
      <c r="Q135" s="1"/>
      <c r="R135" s="1"/>
      <c r="S135" s="1"/>
    </row>
    <row r="136" spans="1:19">
      <c r="A136" s="1" t="s">
        <v>396</v>
      </c>
      <c r="B136" s="15" t="s">
        <v>397</v>
      </c>
      <c r="F136" s="1" t="s">
        <v>55</v>
      </c>
      <c r="G136" s="1" t="s">
        <v>55</v>
      </c>
      <c r="H136" s="1">
        <f t="shared" si="16"/>
        <v>4</v>
      </c>
      <c r="I136" s="84" t="s">
        <v>95</v>
      </c>
      <c r="J136" s="1" t="s">
        <v>95</v>
      </c>
      <c r="K136" s="85">
        <f>IF(I136="Laag",1,IF(I136="Midden",2,IF(I136="Hoog",3,0)))*IF(J136="Laag",1,IF(J136="Midden",2,IF(J136="Hoog",3,0)))</f>
        <v>1</v>
      </c>
      <c r="O136" s="1"/>
      <c r="P136" s="1"/>
      <c r="Q136" s="1"/>
      <c r="R136" s="1"/>
      <c r="S136" s="1"/>
    </row>
    <row r="137" spans="1:19" ht="18">
      <c r="A137" s="54">
        <v>77</v>
      </c>
      <c r="B137" s="115" t="s">
        <v>398</v>
      </c>
      <c r="E137" s="116" t="s">
        <v>399</v>
      </c>
      <c r="F137" s="117" t="s">
        <v>47</v>
      </c>
      <c r="G137" s="117" t="s">
        <v>95</v>
      </c>
      <c r="H137" s="117">
        <f t="shared" si="16"/>
        <v>3</v>
      </c>
      <c r="I137" s="117" t="s">
        <v>47</v>
      </c>
      <c r="J137" s="117" t="s">
        <v>95</v>
      </c>
      <c r="K137" s="119">
        <f>IF(I137="Laag",1,IF(I137="Midden",2,IF(I137="Hoog",3,0)))*IF(J137="Laag",1,IF(J137="Midden",2,IF(J137="Hoog",3,0)))</f>
        <v>3</v>
      </c>
      <c r="L137" s="120" t="s">
        <v>400</v>
      </c>
      <c r="M137" s="117"/>
      <c r="N137" s="117"/>
      <c r="O137" s="117"/>
      <c r="P137" s="1"/>
      <c r="Q137" s="117"/>
      <c r="R137" s="1"/>
      <c r="S137" s="1"/>
    </row>
    <row r="138" spans="1:19" ht="18">
      <c r="A138" s="1">
        <v>89</v>
      </c>
      <c r="B138" s="124" t="s">
        <v>401</v>
      </c>
      <c r="E138" s="116" t="s">
        <v>402</v>
      </c>
      <c r="F138" s="117" t="s">
        <v>95</v>
      </c>
      <c r="G138" s="117" t="s">
        <v>47</v>
      </c>
      <c r="H138" s="117">
        <f t="shared" si="16"/>
        <v>3</v>
      </c>
      <c r="I138" s="118"/>
      <c r="J138" s="117"/>
      <c r="K138" s="119">
        <f>IF(I138="Laag",1,IF(I138="Midden",2,IF(I138="Hoog",3,0)))*IF(J138="Laag",1,IF(J138="Midden",2,IF(J138="Hoog",3,0)))</f>
        <v>0</v>
      </c>
      <c r="L138" s="120" t="s">
        <v>403</v>
      </c>
      <c r="M138" s="117"/>
      <c r="N138" s="117"/>
      <c r="O138" s="125"/>
      <c r="P138" s="13"/>
      <c r="Q138" s="125"/>
      <c r="R138" s="13"/>
      <c r="S138" s="1"/>
    </row>
    <row r="139" spans="1:19">
      <c r="I139" s="84"/>
      <c r="K139" s="85"/>
      <c r="O139" s="1"/>
      <c r="P139" s="1"/>
      <c r="Q139" s="1"/>
      <c r="R139" s="1"/>
      <c r="S139" s="1"/>
    </row>
    <row r="140" spans="1:19">
      <c r="A140" s="18"/>
      <c r="B140" s="17" t="s">
        <v>404</v>
      </c>
      <c r="C140" s="16"/>
      <c r="D140" s="18"/>
      <c r="E140" s="18"/>
      <c r="F140" s="16"/>
      <c r="G140" s="16"/>
      <c r="H140" s="16"/>
      <c r="I140" s="88"/>
      <c r="J140" s="16"/>
      <c r="K140" s="89"/>
      <c r="L140" s="18"/>
      <c r="M140" s="16"/>
      <c r="N140" s="18"/>
      <c r="O140" s="18"/>
      <c r="P140" s="18"/>
      <c r="Q140" s="18"/>
      <c r="R140" s="18"/>
      <c r="S140" s="16"/>
    </row>
    <row r="141" spans="1:19">
      <c r="A141" s="1">
        <v>95</v>
      </c>
      <c r="B141" s="2" t="s">
        <v>405</v>
      </c>
      <c r="F141" s="1" t="s">
        <v>95</v>
      </c>
      <c r="G141" s="1" t="s">
        <v>55</v>
      </c>
      <c r="H141" s="1">
        <f>IF(F141="Laag",1,IF(F141="Midden",2,IF(F141="Hoog",3,0)))*IF(G141="Laag",1,IF(G141="Midden",2,IF(G141="Hoog",3,0)))</f>
        <v>2</v>
      </c>
      <c r="I141" s="84" t="s">
        <v>95</v>
      </c>
      <c r="J141" s="1" t="s">
        <v>95</v>
      </c>
      <c r="K141" s="85">
        <f>IF(I141="Laag",1,IF(I141="Midden",2,IF(I141="Hoog",3,0)))*IF(J141="Laag",1,IF(J141="Midden",2,IF(J141="Hoog",3,0)))</f>
        <v>1</v>
      </c>
      <c r="O141" s="1"/>
      <c r="P141" s="1"/>
      <c r="Q141" s="1"/>
      <c r="R141" s="1"/>
      <c r="S141" s="1"/>
    </row>
    <row r="142" spans="1:19">
      <c r="A142" s="1">
        <v>96</v>
      </c>
      <c r="B142" s="2" t="s">
        <v>406</v>
      </c>
      <c r="F142" s="1" t="s">
        <v>95</v>
      </c>
      <c r="G142" s="1" t="s">
        <v>55</v>
      </c>
      <c r="H142" s="1">
        <f>IF(F142="Laag",1,IF(F142="Midden",2,IF(F142="Hoog",3,0)))*IF(G142="Laag",1,IF(G142="Midden",2,IF(G142="Hoog",3,0)))</f>
        <v>2</v>
      </c>
      <c r="I142" s="84" t="s">
        <v>55</v>
      </c>
      <c r="J142" s="1" t="s">
        <v>55</v>
      </c>
      <c r="K142" s="85">
        <f>IF(I142="Laag",1,IF(I142="Midden",2,IF(I142="Hoog",3,0)))*IF(J142="Laag",1,IF(J142="Midden",2,IF(J142="Hoog",3,0)))</f>
        <v>4</v>
      </c>
      <c r="O142" s="1"/>
      <c r="P142" s="1"/>
      <c r="Q142" s="1"/>
      <c r="R142" s="1"/>
      <c r="S142" s="1"/>
    </row>
    <row r="143" spans="1:19">
      <c r="A143" s="1">
        <v>97</v>
      </c>
      <c r="B143" s="2" t="s">
        <v>407</v>
      </c>
      <c r="H143" s="1">
        <f>IF(F143="Laag",1,IF(F143="Midden",2,IF(F143="Hoog",3,0)))*IF(G143="Laag",1,IF(G143="Midden",2,IF(G143="Hoog",3,0)))</f>
        <v>0</v>
      </c>
      <c r="I143" s="84" t="s">
        <v>47</v>
      </c>
      <c r="J143" s="1" t="s">
        <v>95</v>
      </c>
      <c r="K143" s="85">
        <f>IF(I143="Laag",1,IF(I143="Midden",2,IF(I143="Hoog",3,0)))*IF(J143="Laag",1,IF(J143="Midden",2,IF(J143="Hoog",3,0)))</f>
        <v>3</v>
      </c>
      <c r="O143" s="1"/>
      <c r="P143" s="1"/>
      <c r="Q143" s="1"/>
      <c r="R143" s="1"/>
      <c r="S143" s="1"/>
    </row>
    <row r="144" spans="1:19" s="12" customFormat="1">
      <c r="A144" s="1">
        <v>98</v>
      </c>
      <c r="B144" s="2" t="s">
        <v>408</v>
      </c>
      <c r="C144" s="1"/>
      <c r="D144" s="1"/>
      <c r="E144" s="1"/>
      <c r="F144" s="1" t="s">
        <v>95</v>
      </c>
      <c r="G144" s="1" t="s">
        <v>55</v>
      </c>
      <c r="H144" s="1">
        <f>IF(F144="Laag",1,IF(F144="Midden",2,IF(F144="Hoog",3,0)))*IF(G144="Laag",1,IF(G144="Midden",2,IF(G144="Hoog",3,0)))</f>
        <v>2</v>
      </c>
      <c r="I144" s="84" t="s">
        <v>95</v>
      </c>
      <c r="J144" s="1" t="s">
        <v>95</v>
      </c>
      <c r="K144" s="85">
        <f>IF(I144="Laag",1,IF(I144="Midden",2,IF(I144="Hoog",3,0)))*IF(J144="Laag",1,IF(J144="Midden",2,IF(J144="Hoog",3,0)))</f>
        <v>1</v>
      </c>
      <c r="L144" s="1"/>
      <c r="M144" s="1"/>
      <c r="N144" s="1"/>
      <c r="O144" s="1"/>
      <c r="P144" s="1"/>
      <c r="Q144" s="1"/>
      <c r="R144" s="1"/>
      <c r="S144" s="13"/>
    </row>
    <row r="145" spans="1:19" s="12" customFormat="1" ht="18">
      <c r="A145" s="1">
        <v>93</v>
      </c>
      <c r="B145" s="115" t="s">
        <v>409</v>
      </c>
      <c r="C145" s="1"/>
      <c r="D145" s="1"/>
      <c r="E145" s="116" t="s">
        <v>410</v>
      </c>
      <c r="F145" s="117" t="s">
        <v>55</v>
      </c>
      <c r="G145" s="117" t="s">
        <v>55</v>
      </c>
      <c r="H145" s="117">
        <f>IF(F145="Laag",1,IF(F145="Midden",2,IF(F145="Hoog",3,0)))*IF(G145="Laag",1,IF(G145="Midden",2,IF(G145="Hoog",3,0)))</f>
        <v>4</v>
      </c>
      <c r="I145" s="118" t="s">
        <v>55</v>
      </c>
      <c r="J145" s="117" t="s">
        <v>55</v>
      </c>
      <c r="K145" s="119">
        <f>IF(I145="Laag",1,IF(I145="Midden",2,IF(I145="Hoog",3,0)))*IF(J145="Laag",1,IF(J145="Midden",2,IF(J145="Hoog",3,0)))</f>
        <v>4</v>
      </c>
      <c r="L145" s="120" t="s">
        <v>411</v>
      </c>
      <c r="M145" s="117"/>
      <c r="N145" s="117"/>
      <c r="O145" s="117"/>
      <c r="P145" s="1"/>
      <c r="Q145" s="117"/>
      <c r="R145" s="1"/>
      <c r="S145" s="1"/>
    </row>
    <row r="146" spans="1:19" s="12" customFormat="1">
      <c r="A146" s="1"/>
      <c r="B146" s="2"/>
      <c r="C146" s="1"/>
      <c r="D146" s="1"/>
      <c r="E146" s="1"/>
      <c r="F146" s="1"/>
      <c r="G146" s="1"/>
      <c r="H146" s="1"/>
      <c r="I146" s="84"/>
      <c r="J146" s="1"/>
      <c r="K146" s="85"/>
      <c r="L146" s="1"/>
      <c r="M146" s="1"/>
      <c r="N146" s="1"/>
      <c r="O146" s="1"/>
      <c r="P146" s="1"/>
      <c r="Q146" s="1"/>
      <c r="R146" s="1"/>
      <c r="S146" s="13"/>
    </row>
    <row r="147" spans="1:19" s="12" customFormat="1">
      <c r="A147" s="5"/>
      <c r="B147" s="6" t="s">
        <v>412</v>
      </c>
      <c r="C147" s="3"/>
      <c r="D147" s="5"/>
      <c r="E147" s="5"/>
      <c r="F147" s="3"/>
      <c r="G147" s="3"/>
      <c r="H147" s="3"/>
      <c r="I147" s="86"/>
      <c r="J147" s="3"/>
      <c r="K147" s="87"/>
      <c r="L147" s="5"/>
      <c r="M147" s="3"/>
      <c r="N147" s="5"/>
      <c r="O147" s="5"/>
      <c r="P147" s="5"/>
      <c r="Q147" s="5"/>
      <c r="R147" s="5"/>
      <c r="S147" s="5"/>
    </row>
    <row r="148" spans="1:19" s="12" customFormat="1">
      <c r="A148" s="1">
        <v>100</v>
      </c>
      <c r="B148" s="11" t="s">
        <v>413</v>
      </c>
      <c r="C148" s="1"/>
      <c r="D148" s="1"/>
      <c r="E148" s="1"/>
      <c r="F148" s="1"/>
      <c r="G148" s="1"/>
      <c r="H148" s="1">
        <f t="shared" ref="H148:H153" si="17">IF(F148="Laag",1,IF(F148="Midden",2,IF(F148="Hoog",3,0)))*IF(G148="Laag",1,IF(G148="Midden",2,IF(G148="Hoog",3,0)))</f>
        <v>0</v>
      </c>
      <c r="I148" s="84" t="s">
        <v>47</v>
      </c>
      <c r="J148" s="1" t="s">
        <v>95</v>
      </c>
      <c r="K148" s="85">
        <f t="shared" ref="K148:K153" si="18">IF(I148="Laag",1,IF(I148="Midden",2,IF(I148="Hoog",3,0)))*IF(J148="Laag",1,IF(J148="Midden",2,IF(J148="Hoog",3,0)))</f>
        <v>3</v>
      </c>
      <c r="L148" s="1"/>
      <c r="M148" s="1"/>
      <c r="N148" s="1"/>
      <c r="O148" s="13"/>
      <c r="P148" s="13"/>
      <c r="Q148" s="13"/>
      <c r="R148" s="13"/>
      <c r="S148" s="13"/>
    </row>
    <row r="149" spans="1:19" s="12" customFormat="1">
      <c r="A149" s="1">
        <v>101</v>
      </c>
      <c r="B149" s="11" t="s">
        <v>414</v>
      </c>
      <c r="C149" s="1"/>
      <c r="D149" s="1"/>
      <c r="E149" s="1"/>
      <c r="F149" s="1"/>
      <c r="G149" s="1"/>
      <c r="H149" s="1">
        <f t="shared" si="17"/>
        <v>0</v>
      </c>
      <c r="I149" s="84" t="s">
        <v>47</v>
      </c>
      <c r="J149" s="1" t="s">
        <v>95</v>
      </c>
      <c r="K149" s="85">
        <f t="shared" si="18"/>
        <v>3</v>
      </c>
      <c r="L149" s="1"/>
      <c r="M149" s="1"/>
      <c r="N149" s="1"/>
      <c r="O149" s="13"/>
      <c r="P149" s="13"/>
      <c r="Q149" s="13"/>
      <c r="R149" s="13"/>
      <c r="S149" s="13"/>
    </row>
    <row r="150" spans="1:19" ht="18">
      <c r="A150" s="1">
        <v>94</v>
      </c>
      <c r="B150" s="115" t="s">
        <v>415</v>
      </c>
      <c r="E150" s="116" t="s">
        <v>416</v>
      </c>
      <c r="F150" s="117" t="s">
        <v>55</v>
      </c>
      <c r="G150" s="117" t="s">
        <v>47</v>
      </c>
      <c r="H150" s="117">
        <f t="shared" si="17"/>
        <v>6</v>
      </c>
      <c r="I150" s="118"/>
      <c r="J150" s="117"/>
      <c r="K150" s="119">
        <f t="shared" si="18"/>
        <v>0</v>
      </c>
      <c r="L150" s="120" t="s">
        <v>417</v>
      </c>
      <c r="M150" s="117"/>
      <c r="N150" s="117"/>
      <c r="O150" s="117"/>
      <c r="P150" s="1"/>
      <c r="Q150" s="117"/>
      <c r="R150" s="1"/>
      <c r="S150" s="1"/>
    </row>
    <row r="151" spans="1:19">
      <c r="A151" s="1">
        <v>103</v>
      </c>
      <c r="B151" s="11" t="s">
        <v>418</v>
      </c>
      <c r="H151" s="1">
        <f t="shared" si="17"/>
        <v>0</v>
      </c>
      <c r="I151" s="84" t="s">
        <v>47</v>
      </c>
      <c r="J151" s="1" t="s">
        <v>95</v>
      </c>
      <c r="K151" s="85">
        <f t="shared" si="18"/>
        <v>3</v>
      </c>
      <c r="O151" s="13"/>
      <c r="P151" s="13"/>
      <c r="Q151" s="13"/>
      <c r="R151" s="13"/>
      <c r="S151" s="1"/>
    </row>
    <row r="152" spans="1:19">
      <c r="A152" s="1">
        <v>104</v>
      </c>
      <c r="B152" s="11" t="s">
        <v>419</v>
      </c>
      <c r="H152" s="1">
        <f t="shared" si="17"/>
        <v>0</v>
      </c>
      <c r="I152" s="84" t="s">
        <v>47</v>
      </c>
      <c r="J152" s="1" t="s">
        <v>95</v>
      </c>
      <c r="K152" s="85">
        <f t="shared" si="18"/>
        <v>3</v>
      </c>
      <c r="O152" s="13"/>
      <c r="P152" s="13"/>
      <c r="Q152" s="13"/>
      <c r="R152" s="13"/>
      <c r="S152" s="1"/>
    </row>
    <row r="153" spans="1:19" ht="18">
      <c r="A153" s="1">
        <v>102</v>
      </c>
      <c r="B153" s="124" t="s">
        <v>420</v>
      </c>
      <c r="E153" s="116" t="s">
        <v>421</v>
      </c>
      <c r="F153" s="117" t="s">
        <v>95</v>
      </c>
      <c r="G153" s="117" t="s">
        <v>55</v>
      </c>
      <c r="H153" s="117">
        <f t="shared" si="17"/>
        <v>2</v>
      </c>
      <c r="I153" s="118" t="s">
        <v>95</v>
      </c>
      <c r="J153" s="117" t="s">
        <v>95</v>
      </c>
      <c r="K153" s="119">
        <f t="shared" si="18"/>
        <v>1</v>
      </c>
      <c r="L153" s="120" t="s">
        <v>422</v>
      </c>
      <c r="M153" s="117"/>
      <c r="N153" s="117"/>
      <c r="O153" s="125"/>
      <c r="P153" s="13"/>
      <c r="Q153" s="125"/>
      <c r="R153" s="13"/>
      <c r="S153" s="1"/>
    </row>
    <row r="154" spans="1:19" s="12" customFormat="1">
      <c r="A154" s="1"/>
      <c r="B154" s="2"/>
      <c r="C154" s="1"/>
      <c r="D154" s="1"/>
      <c r="E154" s="1"/>
      <c r="F154" s="1"/>
      <c r="G154" s="1"/>
      <c r="H154" s="1"/>
      <c r="I154" s="84"/>
      <c r="J154" s="1"/>
      <c r="K154" s="85"/>
      <c r="L154" s="1"/>
      <c r="M154" s="1"/>
      <c r="N154" s="1"/>
      <c r="O154" s="13"/>
      <c r="P154" s="13"/>
      <c r="Q154" s="13"/>
      <c r="R154" s="13"/>
      <c r="S154" s="13"/>
    </row>
    <row r="155" spans="1:19" s="12" customFormat="1">
      <c r="A155" s="4"/>
      <c r="B155" s="6" t="s">
        <v>423</v>
      </c>
      <c r="C155" s="3"/>
      <c r="D155" s="5"/>
      <c r="E155" s="5"/>
      <c r="F155" s="3"/>
      <c r="G155" s="3"/>
      <c r="H155" s="3"/>
      <c r="I155" s="86"/>
      <c r="J155" s="3"/>
      <c r="K155" s="87"/>
      <c r="L155" s="5"/>
      <c r="M155" s="3"/>
      <c r="N155" s="5"/>
      <c r="O155" s="5"/>
      <c r="P155" s="5"/>
      <c r="Q155" s="5"/>
      <c r="R155" s="5"/>
      <c r="S155" s="5"/>
    </row>
    <row r="156" spans="1:19" s="12" customFormat="1">
      <c r="A156" s="1">
        <v>106</v>
      </c>
      <c r="B156" s="7" t="s">
        <v>222</v>
      </c>
      <c r="C156" s="1"/>
      <c r="D156" s="1"/>
      <c r="E156" s="1"/>
      <c r="F156" s="1" t="s">
        <v>95</v>
      </c>
      <c r="G156" s="1" t="s">
        <v>47</v>
      </c>
      <c r="H156" s="1">
        <f>IF(F156="Laag",1,IF(F156="Midden",2,IF(F156="Hoog",3,0)))*IF(G156="Laag",1,IF(G156="Midden",2,IF(G156="Hoog",3,0)))</f>
        <v>3</v>
      </c>
      <c r="I156" s="84" t="s">
        <v>95</v>
      </c>
      <c r="J156" s="1" t="s">
        <v>47</v>
      </c>
      <c r="K156" s="85">
        <f>IF(I156="Laag",1,IF(I156="Midden",2,IF(I156="Hoog",3,0)))*IF(J156="Laag",1,IF(J156="Midden",2,IF(J156="Hoog",3,0)))</f>
        <v>3</v>
      </c>
      <c r="L156" s="1"/>
      <c r="M156" s="1"/>
      <c r="N156" s="1"/>
      <c r="O156" s="1"/>
      <c r="P156" s="1"/>
      <c r="Q156" s="1"/>
      <c r="R156" s="1"/>
      <c r="S156" s="13"/>
    </row>
    <row r="157" spans="1:19" s="12" customFormat="1">
      <c r="A157" s="1">
        <v>107</v>
      </c>
      <c r="B157" s="7" t="s">
        <v>224</v>
      </c>
      <c r="C157" s="1"/>
      <c r="D157" s="1"/>
      <c r="E157" s="1"/>
      <c r="F157" s="1" t="s">
        <v>95</v>
      </c>
      <c r="G157" s="1" t="s">
        <v>47</v>
      </c>
      <c r="H157" s="1">
        <f>IF(F157="Laag",1,IF(F157="Midden",2,IF(F157="Hoog",3,0)))*IF(G157="Laag",1,IF(G157="Midden",2,IF(G157="Hoog",3,0)))</f>
        <v>3</v>
      </c>
      <c r="I157" s="84" t="s">
        <v>95</v>
      </c>
      <c r="J157" s="1" t="s">
        <v>55</v>
      </c>
      <c r="K157" s="85">
        <f>IF(I157="Laag",1,IF(I157="Midden",2,IF(I157="Hoog",3,0)))*IF(J157="Laag",1,IF(J157="Midden",2,IF(J157="Hoog",3,0)))</f>
        <v>2</v>
      </c>
      <c r="L157" s="1"/>
      <c r="M157" s="1"/>
      <c r="N157" s="1"/>
      <c r="O157" s="1"/>
      <c r="P157" s="1"/>
      <c r="Q157" s="1"/>
      <c r="R157" s="1"/>
      <c r="S157" s="13"/>
    </row>
    <row r="158" spans="1:19" s="12" customFormat="1">
      <c r="A158" s="1"/>
      <c r="B158" s="7"/>
      <c r="C158" s="1"/>
      <c r="D158" s="1"/>
      <c r="E158" s="1"/>
      <c r="F158" s="1"/>
      <c r="G158" s="1"/>
      <c r="H158" s="1"/>
      <c r="I158" s="84"/>
      <c r="J158" s="1"/>
      <c r="K158" s="85"/>
      <c r="L158" s="1"/>
      <c r="M158" s="1"/>
      <c r="N158" s="1"/>
      <c r="O158" s="1"/>
      <c r="P158" s="1"/>
      <c r="Q158" s="1"/>
      <c r="R158" s="1"/>
      <c r="S158" s="13"/>
    </row>
    <row r="159" spans="1:19" s="12" customFormat="1">
      <c r="A159" s="5"/>
      <c r="B159" s="6" t="s">
        <v>424</v>
      </c>
      <c r="C159" s="6"/>
      <c r="D159" s="5"/>
      <c r="E159" s="5"/>
      <c r="F159" s="3"/>
      <c r="G159" s="3"/>
      <c r="H159" s="3"/>
      <c r="I159" s="86"/>
      <c r="J159" s="3"/>
      <c r="K159" s="87"/>
      <c r="L159" s="5"/>
      <c r="M159" s="3"/>
      <c r="N159" s="5"/>
      <c r="O159" s="5"/>
      <c r="P159" s="5"/>
      <c r="Q159" s="5"/>
      <c r="R159" s="5"/>
      <c r="S159" s="5"/>
    </row>
    <row r="160" spans="1:19" s="12" customFormat="1">
      <c r="A160" s="1">
        <v>108</v>
      </c>
      <c r="B160" s="2" t="s">
        <v>425</v>
      </c>
      <c r="C160" s="1"/>
      <c r="D160" s="1"/>
      <c r="E160" s="1"/>
      <c r="F160" s="1" t="s">
        <v>95</v>
      </c>
      <c r="G160" s="1" t="s">
        <v>47</v>
      </c>
      <c r="H160" s="1">
        <f t="shared" ref="H160:H168" si="19">IF(F160="Laag",1,IF(F160="Midden",2,IF(F160="Hoog",3,0)))*IF(G160="Laag",1,IF(G160="Midden",2,IF(G160="Hoog",3,0)))</f>
        <v>3</v>
      </c>
      <c r="I160" s="84" t="s">
        <v>47</v>
      </c>
      <c r="J160" s="1" t="s">
        <v>55</v>
      </c>
      <c r="K160" s="85">
        <f t="shared" ref="K160:K168" si="20">IF(I160="Laag",1,IF(I160="Midden",2,IF(I160="Hoog",3,0)))*IF(J160="Laag",1,IF(J160="Midden",2,IF(J160="Hoog",3,0)))</f>
        <v>6</v>
      </c>
      <c r="L160" s="1"/>
      <c r="M160" s="1"/>
      <c r="N160" s="1"/>
      <c r="O160" s="1"/>
      <c r="P160" s="1"/>
      <c r="Q160" s="1"/>
      <c r="R160" s="1"/>
      <c r="S160" s="13"/>
    </row>
    <row r="161" spans="1:19" s="12" customFormat="1">
      <c r="A161" s="1">
        <v>109</v>
      </c>
      <c r="B161" s="2" t="s">
        <v>426</v>
      </c>
      <c r="C161" s="1"/>
      <c r="D161" s="1"/>
      <c r="E161" s="1"/>
      <c r="F161" s="1" t="s">
        <v>55</v>
      </c>
      <c r="G161" s="1" t="s">
        <v>55</v>
      </c>
      <c r="H161" s="1">
        <f t="shared" si="19"/>
        <v>4</v>
      </c>
      <c r="I161" s="84" t="s">
        <v>47</v>
      </c>
      <c r="J161" s="1" t="s">
        <v>95</v>
      </c>
      <c r="K161" s="85">
        <f t="shared" si="20"/>
        <v>3</v>
      </c>
      <c r="L161" s="1"/>
      <c r="M161" s="1"/>
      <c r="N161" s="1"/>
      <c r="O161" s="1"/>
      <c r="P161" s="1"/>
      <c r="Q161" s="1"/>
      <c r="R161" s="1"/>
      <c r="S161" s="13"/>
    </row>
    <row r="162" spans="1:19" s="12" customFormat="1">
      <c r="A162" s="1">
        <v>110</v>
      </c>
      <c r="B162" s="2" t="s">
        <v>427</v>
      </c>
      <c r="C162" s="1"/>
      <c r="D162" s="1"/>
      <c r="E162" s="1"/>
      <c r="F162" s="1"/>
      <c r="G162" s="1"/>
      <c r="H162" s="1">
        <f t="shared" si="19"/>
        <v>0</v>
      </c>
      <c r="I162" s="84" t="s">
        <v>47</v>
      </c>
      <c r="J162" s="1" t="s">
        <v>95</v>
      </c>
      <c r="K162" s="85">
        <f t="shared" si="20"/>
        <v>3</v>
      </c>
      <c r="L162" s="1"/>
      <c r="M162" s="1"/>
      <c r="N162" s="1"/>
      <c r="O162" s="1"/>
      <c r="P162" s="1"/>
      <c r="Q162" s="1"/>
      <c r="R162" s="1"/>
      <c r="S162" s="13"/>
    </row>
    <row r="163" spans="1:19" s="12" customFormat="1">
      <c r="A163" s="1">
        <v>111</v>
      </c>
      <c r="B163" s="2" t="s">
        <v>428</v>
      </c>
      <c r="C163" s="1"/>
      <c r="D163" s="1"/>
      <c r="E163" s="1"/>
      <c r="F163" s="1"/>
      <c r="G163" s="1"/>
      <c r="H163" s="1">
        <f t="shared" si="19"/>
        <v>0</v>
      </c>
      <c r="I163" s="84" t="s">
        <v>47</v>
      </c>
      <c r="J163" s="1" t="s">
        <v>55</v>
      </c>
      <c r="K163" s="85">
        <f t="shared" si="20"/>
        <v>6</v>
      </c>
      <c r="L163" s="1"/>
      <c r="M163" s="1"/>
      <c r="N163" s="1"/>
      <c r="O163" s="1"/>
      <c r="P163" s="1"/>
      <c r="Q163" s="1"/>
      <c r="R163" s="1"/>
      <c r="S163" s="13"/>
    </row>
    <row r="164" spans="1:19" s="12" customFormat="1">
      <c r="A164" s="1">
        <v>112</v>
      </c>
      <c r="B164" s="2" t="s">
        <v>429</v>
      </c>
      <c r="C164" s="1"/>
      <c r="D164" s="1"/>
      <c r="E164" s="1"/>
      <c r="F164" s="1"/>
      <c r="G164" s="1"/>
      <c r="H164" s="1">
        <f t="shared" si="19"/>
        <v>0</v>
      </c>
      <c r="I164" s="84" t="s">
        <v>47</v>
      </c>
      <c r="J164" s="1" t="s">
        <v>95</v>
      </c>
      <c r="K164" s="85">
        <f t="shared" si="20"/>
        <v>3</v>
      </c>
      <c r="L164" s="1"/>
      <c r="M164" s="1"/>
      <c r="N164" s="1"/>
      <c r="O164" s="1"/>
      <c r="P164" s="1"/>
      <c r="Q164" s="1"/>
      <c r="R164" s="1"/>
      <c r="S164" s="13"/>
    </row>
    <row r="165" spans="1:19" s="12" customFormat="1">
      <c r="A165" s="1">
        <v>113</v>
      </c>
      <c r="B165" s="2" t="s">
        <v>430</v>
      </c>
      <c r="C165" s="1"/>
      <c r="D165" s="1"/>
      <c r="E165" s="1"/>
      <c r="F165" s="1"/>
      <c r="G165" s="1"/>
      <c r="H165" s="1">
        <f t="shared" si="19"/>
        <v>0</v>
      </c>
      <c r="I165" s="84" t="s">
        <v>55</v>
      </c>
      <c r="J165" s="1" t="s">
        <v>95</v>
      </c>
      <c r="K165" s="85">
        <f t="shared" si="20"/>
        <v>2</v>
      </c>
      <c r="L165" s="1"/>
      <c r="M165" s="1"/>
      <c r="N165" s="1"/>
      <c r="O165" s="1"/>
      <c r="P165" s="1"/>
      <c r="Q165" s="1"/>
      <c r="R165" s="1"/>
      <c r="S165" s="13"/>
    </row>
    <row r="166" spans="1:19" s="12" customFormat="1">
      <c r="A166" s="1">
        <v>114</v>
      </c>
      <c r="B166" s="2" t="s">
        <v>431</v>
      </c>
      <c r="C166" s="1"/>
      <c r="D166" s="1"/>
      <c r="E166" s="1"/>
      <c r="F166" s="1"/>
      <c r="G166" s="1"/>
      <c r="H166" s="1">
        <f t="shared" si="19"/>
        <v>0</v>
      </c>
      <c r="I166" s="84" t="s">
        <v>47</v>
      </c>
      <c r="J166" s="1" t="s">
        <v>95</v>
      </c>
      <c r="K166" s="85">
        <f t="shared" si="20"/>
        <v>3</v>
      </c>
      <c r="L166" s="1"/>
      <c r="M166" s="1"/>
      <c r="N166" s="1"/>
      <c r="O166" s="1"/>
      <c r="P166" s="1"/>
      <c r="Q166" s="1"/>
      <c r="R166" s="1"/>
      <c r="S166" s="13"/>
    </row>
    <row r="167" spans="1:19" s="12" customFormat="1">
      <c r="A167" s="1">
        <v>115</v>
      </c>
      <c r="B167" s="2" t="s">
        <v>432</v>
      </c>
      <c r="C167" s="1"/>
      <c r="D167" s="1"/>
      <c r="E167" s="1"/>
      <c r="F167" s="1"/>
      <c r="G167" s="1"/>
      <c r="H167" s="1">
        <f t="shared" si="19"/>
        <v>0</v>
      </c>
      <c r="I167" s="84" t="s">
        <v>47</v>
      </c>
      <c r="J167" s="1" t="s">
        <v>95</v>
      </c>
      <c r="K167" s="85">
        <f t="shared" si="20"/>
        <v>3</v>
      </c>
      <c r="L167" s="1"/>
      <c r="M167" s="1"/>
      <c r="N167" s="1"/>
      <c r="O167" s="1"/>
      <c r="P167" s="1"/>
      <c r="Q167" s="1"/>
      <c r="R167" s="1"/>
      <c r="S167" s="13"/>
    </row>
    <row r="168" spans="1:19" s="12" customFormat="1">
      <c r="A168" s="1">
        <v>116</v>
      </c>
      <c r="B168" s="14" t="s">
        <v>433</v>
      </c>
      <c r="C168" s="1"/>
      <c r="D168" s="1"/>
      <c r="E168" s="1"/>
      <c r="F168" s="1"/>
      <c r="G168" s="1"/>
      <c r="H168" s="1">
        <f t="shared" si="19"/>
        <v>0</v>
      </c>
      <c r="I168" s="84" t="s">
        <v>55</v>
      </c>
      <c r="J168" s="1"/>
      <c r="K168" s="85">
        <f t="shared" si="20"/>
        <v>0</v>
      </c>
      <c r="L168" s="1"/>
      <c r="M168" s="1"/>
      <c r="N168" s="1"/>
      <c r="O168" s="1"/>
      <c r="P168" s="1"/>
      <c r="Q168" s="1"/>
      <c r="R168" s="1"/>
      <c r="S168" s="13"/>
    </row>
    <row r="169" spans="1:19" s="12" customFormat="1">
      <c r="A169" s="13"/>
      <c r="B169" s="27"/>
      <c r="C169" s="1"/>
      <c r="D169" s="13"/>
      <c r="E169" s="13"/>
      <c r="F169" s="1"/>
      <c r="G169" s="1"/>
      <c r="H169" s="1"/>
      <c r="I169" s="90"/>
      <c r="J169" s="91"/>
      <c r="K169" s="92"/>
      <c r="L169" s="13"/>
      <c r="M169" s="1"/>
      <c r="N169" s="13"/>
      <c r="O169" s="13"/>
      <c r="P169" s="13"/>
      <c r="Q169" s="13"/>
      <c r="R169" s="13"/>
      <c r="S169" s="13"/>
    </row>
  </sheetData>
  <phoneticPr fontId="13" type="noConversion"/>
  <conditionalFormatting sqref="H1:K1 H2:H169 K2:K169 H170:K1048576">
    <cfRule type="cellIs" dxfId="95" priority="1" operator="between">
      <formula>5</formula>
      <formula>10</formula>
    </cfRule>
    <cfRule type="cellIs" dxfId="94" priority="2" operator="between">
      <formula>3</formula>
      <formula>4</formula>
    </cfRule>
    <cfRule type="cellIs" dxfId="93" priority="3" operator="between">
      <formula>1</formula>
      <formula>2</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4CACBFBA-17CB-4EAE-8384-A94C5D0D4B2F}">
          <x14:formula1>
            <xm:f>'Achtergrond informatie'!$A$3:$A$6</xm:f>
          </x14:formula1>
          <xm:sqref>C3:C169</xm:sqref>
        </x14:dataValidation>
        <x14:dataValidation type="list" allowBlank="1" showInputMessage="1" showErrorMessage="1" xr:uid="{473AE752-F725-48D4-894A-E59775F5737A}">
          <x14:formula1>
            <xm:f>'Achtergrond informatie'!$D$3:$D$5</xm:f>
          </x14:formula1>
          <xm:sqref>I133:I134 G3:G153 G155:G169 I137:J137 J3:J136 J138:J169</xm:sqref>
        </x14:dataValidation>
        <x14:dataValidation type="list" allowBlank="1" showInputMessage="1" showErrorMessage="1" xr:uid="{2DE595DC-D124-4F06-B9C1-C99A34585E5C}">
          <x14:formula1>
            <xm:f>'Achtergrond informatie'!$B$3:$B$13</xm:f>
          </x14:formula1>
          <xm:sqref>D3:D169</xm:sqref>
        </x14:dataValidation>
        <x14:dataValidation type="list" allowBlank="1" showInputMessage="1" showErrorMessage="1" xr:uid="{09066517-D2F2-4AE2-9FAF-9B761630BB37}">
          <x14:formula1>
            <xm:f>'Achtergrond informatie'!$J$2:$J$3</xm:f>
          </x14:formula1>
          <xm:sqref>R6:R169 R2:R4</xm:sqref>
        </x14:dataValidation>
        <x14:dataValidation type="list" allowBlank="1" showInputMessage="1" showErrorMessage="1" xr:uid="{83B4F1C4-3E43-489E-AA3A-71608D200D92}">
          <x14:formula1>
            <xm:f>'Achtergrond informatie'!$G$2:$G$6</xm:f>
          </x14:formula1>
          <xm:sqref>M3:M169</xm:sqref>
        </x14:dataValidation>
        <x14:dataValidation type="list" allowBlank="1" showInputMessage="1" showErrorMessage="1" xr:uid="{B20C8711-6547-4CCD-89DF-2B0DCBDDA84B}">
          <x14:formula1>
            <xm:f>'Achtergrond informatie'!$C$3:$C$5</xm:f>
          </x14:formula1>
          <xm:sqref>F3:F153 F155:F169 I3:I133 I135:I136 I138:I169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840E-1C4B-4980-A4DF-065F36E435F0}">
  <dimension ref="A1:K20"/>
  <sheetViews>
    <sheetView workbookViewId="0">
      <selection activeCell="A3" sqref="A3:G9"/>
    </sheetView>
  </sheetViews>
  <sheetFormatPr defaultRowHeight="14.45"/>
  <cols>
    <col min="1" max="1" width="63.7109375" customWidth="1"/>
    <col min="2" max="2" width="10.28515625" customWidth="1"/>
  </cols>
  <sheetData>
    <row r="1" spans="1:11" ht="18">
      <c r="A1" s="69" t="s">
        <v>434</v>
      </c>
    </row>
    <row r="3" spans="1:11">
      <c r="A3" t="s">
        <v>435</v>
      </c>
      <c r="B3">
        <v>0</v>
      </c>
      <c r="C3" t="s">
        <v>436</v>
      </c>
    </row>
    <row r="4" spans="1:11">
      <c r="A4" t="s">
        <v>437</v>
      </c>
      <c r="B4">
        <v>1</v>
      </c>
      <c r="C4" t="s">
        <v>438</v>
      </c>
    </row>
    <row r="5" spans="1:11">
      <c r="A5" t="s">
        <v>439</v>
      </c>
      <c r="B5">
        <v>2</v>
      </c>
      <c r="C5" t="s">
        <v>440</v>
      </c>
    </row>
    <row r="7" spans="1:11">
      <c r="A7" t="s">
        <v>441</v>
      </c>
      <c r="B7">
        <v>0</v>
      </c>
      <c r="C7" t="s">
        <v>442</v>
      </c>
      <c r="G7" t="s">
        <v>443</v>
      </c>
    </row>
    <row r="8" spans="1:11">
      <c r="A8" t="s">
        <v>444</v>
      </c>
      <c r="B8">
        <v>1</v>
      </c>
      <c r="C8" t="s">
        <v>445</v>
      </c>
      <c r="G8" t="s">
        <v>446</v>
      </c>
    </row>
    <row r="9" spans="1:11">
      <c r="A9" t="s">
        <v>447</v>
      </c>
      <c r="B9">
        <v>2</v>
      </c>
      <c r="C9" t="s">
        <v>448</v>
      </c>
      <c r="G9" t="s">
        <v>439</v>
      </c>
    </row>
    <row r="11" spans="1:11" ht="15" thickBot="1"/>
    <row r="12" spans="1:11" ht="15" thickBot="1">
      <c r="A12" s="70"/>
      <c r="B12" s="71"/>
      <c r="C12" s="134" t="s">
        <v>449</v>
      </c>
      <c r="D12" s="135"/>
      <c r="E12" s="136"/>
      <c r="G12" s="70"/>
      <c r="H12" s="71"/>
      <c r="I12" s="134" t="s">
        <v>449</v>
      </c>
      <c r="J12" s="135"/>
      <c r="K12" s="136"/>
    </row>
    <row r="13" spans="1:11">
      <c r="A13" s="137"/>
      <c r="B13" s="72" t="s">
        <v>42</v>
      </c>
      <c r="C13" s="139" t="s">
        <v>450</v>
      </c>
      <c r="D13" s="141" t="s">
        <v>451</v>
      </c>
      <c r="E13" s="143" t="s">
        <v>452</v>
      </c>
      <c r="G13" s="137"/>
      <c r="H13" s="72" t="s">
        <v>42</v>
      </c>
      <c r="I13" s="139" t="s">
        <v>450</v>
      </c>
      <c r="J13" s="141" t="s">
        <v>451</v>
      </c>
      <c r="K13" s="143" t="s">
        <v>452</v>
      </c>
    </row>
    <row r="14" spans="1:11" ht="15" thickBot="1">
      <c r="A14" s="138"/>
      <c r="B14" s="73" t="s">
        <v>453</v>
      </c>
      <c r="C14" s="140"/>
      <c r="D14" s="142"/>
      <c r="E14" s="144"/>
      <c r="G14" s="138"/>
      <c r="H14" s="73" t="s">
        <v>453</v>
      </c>
      <c r="I14" s="140"/>
      <c r="J14" s="142"/>
      <c r="K14" s="144"/>
    </row>
    <row r="15" spans="1:11">
      <c r="A15" s="145" t="s">
        <v>454</v>
      </c>
      <c r="B15" s="139" t="s">
        <v>450</v>
      </c>
      <c r="C15" s="74" t="s">
        <v>450</v>
      </c>
      <c r="D15" s="74" t="s">
        <v>450</v>
      </c>
      <c r="E15" s="75" t="s">
        <v>451</v>
      </c>
      <c r="G15" s="145" t="s">
        <v>454</v>
      </c>
      <c r="H15" s="139" t="s">
        <v>450</v>
      </c>
      <c r="I15" s="74">
        <v>1</v>
      </c>
      <c r="J15" s="74">
        <v>2</v>
      </c>
      <c r="K15" s="75">
        <v>3</v>
      </c>
    </row>
    <row r="16" spans="1:11" ht="15" thickBot="1">
      <c r="A16" s="146"/>
      <c r="B16" s="140"/>
      <c r="C16" s="76" t="s">
        <v>455</v>
      </c>
      <c r="D16" s="76" t="s">
        <v>455</v>
      </c>
      <c r="E16" s="77" t="s">
        <v>455</v>
      </c>
      <c r="G16" s="146"/>
      <c r="H16" s="140"/>
      <c r="I16" s="76" t="s">
        <v>455</v>
      </c>
      <c r="J16" s="76" t="s">
        <v>455</v>
      </c>
      <c r="K16" s="77" t="s">
        <v>455</v>
      </c>
    </row>
    <row r="17" spans="1:11">
      <c r="A17" s="146"/>
      <c r="B17" s="141" t="s">
        <v>451</v>
      </c>
      <c r="C17" s="74" t="s">
        <v>450</v>
      </c>
      <c r="D17" s="75" t="s">
        <v>451</v>
      </c>
      <c r="E17" s="78" t="s">
        <v>452</v>
      </c>
      <c r="G17" s="146"/>
      <c r="H17" s="141" t="s">
        <v>451</v>
      </c>
      <c r="I17" s="74">
        <v>2</v>
      </c>
      <c r="J17" s="75">
        <v>4</v>
      </c>
      <c r="K17" s="78">
        <v>6</v>
      </c>
    </row>
    <row r="18" spans="1:11" ht="15" thickBot="1">
      <c r="A18" s="146"/>
      <c r="B18" s="142"/>
      <c r="C18" s="76" t="s">
        <v>455</v>
      </c>
      <c r="D18" s="77" t="s">
        <v>455</v>
      </c>
      <c r="E18" s="79" t="s">
        <v>455</v>
      </c>
      <c r="G18" s="146"/>
      <c r="H18" s="142"/>
      <c r="I18" s="76" t="s">
        <v>455</v>
      </c>
      <c r="J18" s="77" t="s">
        <v>455</v>
      </c>
      <c r="K18" s="79" t="s">
        <v>455</v>
      </c>
    </row>
    <row r="19" spans="1:11">
      <c r="A19" s="146"/>
      <c r="B19" s="143" t="s">
        <v>452</v>
      </c>
      <c r="C19" s="75" t="s">
        <v>451</v>
      </c>
      <c r="D19" s="78" t="s">
        <v>452</v>
      </c>
      <c r="E19" s="78" t="s">
        <v>452</v>
      </c>
      <c r="G19" s="146"/>
      <c r="H19" s="143" t="s">
        <v>452</v>
      </c>
      <c r="I19" s="75">
        <v>3</v>
      </c>
      <c r="J19" s="78">
        <v>6</v>
      </c>
      <c r="K19" s="78">
        <v>9</v>
      </c>
    </row>
    <row r="20" spans="1:11" ht="15" thickBot="1">
      <c r="A20" s="147"/>
      <c r="B20" s="144"/>
      <c r="C20" s="77" t="s">
        <v>455</v>
      </c>
      <c r="D20" s="79" t="s">
        <v>455</v>
      </c>
      <c r="E20" s="79" t="s">
        <v>455</v>
      </c>
      <c r="G20" s="147"/>
      <c r="H20" s="144"/>
      <c r="I20" s="77" t="s">
        <v>455</v>
      </c>
      <c r="J20" s="79" t="s">
        <v>455</v>
      </c>
      <c r="K20" s="79" t="s">
        <v>455</v>
      </c>
    </row>
  </sheetData>
  <mergeCells count="18">
    <mergeCell ref="A15:A20"/>
    <mergeCell ref="B15:B16"/>
    <mergeCell ref="G15:G20"/>
    <mergeCell ref="H15:H16"/>
    <mergeCell ref="B17:B18"/>
    <mergeCell ref="H17:H18"/>
    <mergeCell ref="B19:B20"/>
    <mergeCell ref="H19:H20"/>
    <mergeCell ref="C12:E12"/>
    <mergeCell ref="I12:K12"/>
    <mergeCell ref="A13:A14"/>
    <mergeCell ref="C13:C14"/>
    <mergeCell ref="D13:D14"/>
    <mergeCell ref="E13:E14"/>
    <mergeCell ref="G13:G14"/>
    <mergeCell ref="I13:I14"/>
    <mergeCell ref="J13:J14"/>
    <mergeCell ref="K13:K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CA4AF-C7CA-4432-B122-E7181080E46E}">
  <sheetPr>
    <pageSetUpPr fitToPage="1"/>
  </sheetPr>
  <dimension ref="A1:J56"/>
  <sheetViews>
    <sheetView workbookViewId="0">
      <selection activeCell="H1" sqref="H1"/>
    </sheetView>
  </sheetViews>
  <sheetFormatPr defaultRowHeight="14.45"/>
  <cols>
    <col min="1" max="1" width="23.85546875" customWidth="1"/>
    <col min="2" max="2" width="26.7109375" customWidth="1"/>
    <col min="3" max="3" width="24.5703125" hidden="1" customWidth="1"/>
    <col min="4" max="4" width="30.7109375" hidden="1" customWidth="1"/>
    <col min="5" max="5" width="34.5703125" customWidth="1"/>
    <col min="6" max="6" width="34.85546875" customWidth="1"/>
    <col min="7" max="7" width="47.42578125" customWidth="1"/>
    <col min="8" max="8" width="31.28515625" customWidth="1"/>
    <col min="9" max="9" width="38" customWidth="1"/>
    <col min="10" max="10" width="17" hidden="1" customWidth="1"/>
  </cols>
  <sheetData>
    <row r="1" spans="1:10">
      <c r="B1" t="s">
        <v>28</v>
      </c>
    </row>
    <row r="2" spans="1:10">
      <c r="C2" t="s">
        <v>28</v>
      </c>
    </row>
    <row r="4" spans="1:10" ht="23.45">
      <c r="A4" s="68" t="s">
        <v>456</v>
      </c>
      <c r="B4" s="67"/>
      <c r="C4" s="67"/>
      <c r="D4" s="67"/>
    </row>
    <row r="5" spans="1:10" ht="18">
      <c r="A5" s="69" t="s">
        <v>28</v>
      </c>
      <c r="B5" s="67"/>
      <c r="C5" s="67"/>
      <c r="D5" s="67"/>
    </row>
    <row r="6" spans="1:10" ht="18">
      <c r="A6" s="69" t="s">
        <v>457</v>
      </c>
      <c r="B6" s="67"/>
      <c r="C6" s="67"/>
      <c r="D6" s="67"/>
    </row>
    <row r="9" spans="1:10">
      <c r="A9" t="s">
        <v>28</v>
      </c>
    </row>
    <row r="10" spans="1:10">
      <c r="B10" s="9" t="s">
        <v>458</v>
      </c>
      <c r="C10" t="s">
        <v>28</v>
      </c>
      <c r="E10" s="9" t="s">
        <v>459</v>
      </c>
      <c r="F10" t="s">
        <v>28</v>
      </c>
      <c r="G10" t="s">
        <v>28</v>
      </c>
      <c r="H10" t="s">
        <v>28</v>
      </c>
      <c r="I10" t="s">
        <v>28</v>
      </c>
      <c r="J10" t="s">
        <v>28</v>
      </c>
    </row>
    <row r="11" spans="1:10">
      <c r="A11" t="s">
        <v>460</v>
      </c>
      <c r="B11" t="s">
        <v>461</v>
      </c>
      <c r="C11" t="s">
        <v>188</v>
      </c>
      <c r="D11" t="s">
        <v>462</v>
      </c>
      <c r="E11" t="s">
        <v>463</v>
      </c>
      <c r="F11" t="s">
        <v>464</v>
      </c>
      <c r="G11" t="s">
        <v>465</v>
      </c>
      <c r="H11" t="s">
        <v>466</v>
      </c>
      <c r="I11" t="s">
        <v>467</v>
      </c>
      <c r="J11" t="s">
        <v>468</v>
      </c>
    </row>
    <row r="12" spans="1:10">
      <c r="A12" t="s">
        <v>469</v>
      </c>
      <c r="B12" s="80">
        <v>1</v>
      </c>
      <c r="C12" s="80" t="s">
        <v>28</v>
      </c>
      <c r="D12" s="80"/>
      <c r="E12" s="80" t="s">
        <v>28</v>
      </c>
      <c r="F12" s="80"/>
      <c r="G12" s="80"/>
    </row>
    <row r="13" spans="1:10">
      <c r="A13" t="s">
        <v>470</v>
      </c>
      <c r="B13" s="80">
        <v>1</v>
      </c>
      <c r="C13" s="80"/>
      <c r="D13" s="80"/>
      <c r="E13" s="80">
        <v>1</v>
      </c>
      <c r="F13" s="80">
        <v>1</v>
      </c>
      <c r="G13" s="80"/>
      <c r="H13" t="s">
        <v>471</v>
      </c>
      <c r="I13" t="s">
        <v>472</v>
      </c>
    </row>
    <row r="14" spans="1:10">
      <c r="A14" t="s">
        <v>473</v>
      </c>
      <c r="B14" s="80">
        <v>1</v>
      </c>
      <c r="C14" s="80"/>
      <c r="D14" s="80"/>
      <c r="E14" s="80">
        <v>1</v>
      </c>
      <c r="F14" s="80">
        <v>1</v>
      </c>
      <c r="G14" s="80">
        <v>2</v>
      </c>
      <c r="H14" t="s">
        <v>471</v>
      </c>
      <c r="I14" t="s">
        <v>474</v>
      </c>
    </row>
    <row r="15" spans="1:10">
      <c r="A15" t="s">
        <v>475</v>
      </c>
      <c r="B15" s="80">
        <v>1</v>
      </c>
      <c r="C15" s="80"/>
      <c r="D15" s="80"/>
      <c r="E15" s="80">
        <v>3</v>
      </c>
      <c r="F15" s="80">
        <v>3</v>
      </c>
      <c r="G15" s="80">
        <v>2</v>
      </c>
      <c r="H15" t="s">
        <v>471</v>
      </c>
      <c r="I15" t="s">
        <v>476</v>
      </c>
      <c r="J15" t="s">
        <v>477</v>
      </c>
    </row>
    <row r="16" spans="1:10">
      <c r="A16" t="s">
        <v>478</v>
      </c>
      <c r="B16" s="80">
        <v>3</v>
      </c>
      <c r="C16" s="80"/>
      <c r="D16" s="80"/>
      <c r="E16" s="80">
        <v>2</v>
      </c>
      <c r="F16" s="80">
        <v>1</v>
      </c>
      <c r="G16" s="80">
        <v>2</v>
      </c>
      <c r="H16" t="s">
        <v>471</v>
      </c>
    </row>
    <row r="17" spans="1:10">
      <c r="A17" t="s">
        <v>479</v>
      </c>
      <c r="B17" s="80">
        <v>3</v>
      </c>
      <c r="C17" s="80"/>
      <c r="D17" s="80"/>
      <c r="E17" s="80">
        <v>1</v>
      </c>
      <c r="F17" s="80">
        <v>2</v>
      </c>
      <c r="G17" s="80">
        <v>3</v>
      </c>
      <c r="H17" t="s">
        <v>480</v>
      </c>
      <c r="I17" t="s">
        <v>481</v>
      </c>
      <c r="J17" t="s">
        <v>482</v>
      </c>
    </row>
    <row r="18" spans="1:10">
      <c r="A18" t="s">
        <v>483</v>
      </c>
      <c r="B18" s="80">
        <v>3</v>
      </c>
      <c r="C18" s="80"/>
      <c r="D18" s="80"/>
      <c r="E18" s="80">
        <v>1</v>
      </c>
      <c r="F18" s="80">
        <v>2</v>
      </c>
      <c r="G18" s="80">
        <v>2</v>
      </c>
      <c r="H18" t="s">
        <v>484</v>
      </c>
      <c r="I18" t="s">
        <v>485</v>
      </c>
      <c r="J18" t="s">
        <v>486</v>
      </c>
    </row>
    <row r="19" spans="1:10">
      <c r="A19" t="s">
        <v>487</v>
      </c>
      <c r="B19" s="80">
        <v>3</v>
      </c>
      <c r="C19" s="80"/>
      <c r="D19" s="80"/>
      <c r="E19" s="80">
        <v>2</v>
      </c>
      <c r="F19" s="80">
        <v>3</v>
      </c>
      <c r="G19" s="80">
        <v>2</v>
      </c>
      <c r="H19" t="s">
        <v>484</v>
      </c>
      <c r="I19" t="s">
        <v>488</v>
      </c>
      <c r="J19" t="s">
        <v>486</v>
      </c>
    </row>
    <row r="20" spans="1:10">
      <c r="A20" t="s">
        <v>489</v>
      </c>
      <c r="B20" s="80">
        <v>3</v>
      </c>
      <c r="C20" s="80"/>
      <c r="D20" s="80"/>
      <c r="E20" s="80">
        <v>1</v>
      </c>
      <c r="F20" s="80">
        <v>2</v>
      </c>
      <c r="G20" s="80">
        <v>2</v>
      </c>
      <c r="H20" t="s">
        <v>484</v>
      </c>
      <c r="I20" t="s">
        <v>490</v>
      </c>
      <c r="J20" t="s">
        <v>486</v>
      </c>
    </row>
    <row r="21" spans="1:10">
      <c r="A21" t="s">
        <v>491</v>
      </c>
      <c r="B21" s="80">
        <v>3</v>
      </c>
      <c r="C21" s="80"/>
      <c r="D21" s="80"/>
      <c r="E21" s="80">
        <v>3</v>
      </c>
      <c r="F21" s="80">
        <v>3</v>
      </c>
      <c r="G21" s="80">
        <v>2</v>
      </c>
      <c r="H21" t="s">
        <v>76</v>
      </c>
      <c r="I21" t="s">
        <v>492</v>
      </c>
    </row>
    <row r="22" spans="1:10">
      <c r="A22" t="s">
        <v>493</v>
      </c>
      <c r="B22" s="80">
        <v>1</v>
      </c>
      <c r="C22" s="80"/>
      <c r="D22" s="80"/>
      <c r="E22" s="80">
        <v>3</v>
      </c>
      <c r="F22" s="80">
        <v>3</v>
      </c>
      <c r="G22" s="80">
        <v>3</v>
      </c>
      <c r="H22" t="s">
        <v>494</v>
      </c>
      <c r="I22" t="s">
        <v>476</v>
      </c>
    </row>
    <row r="23" spans="1:10">
      <c r="A23" t="s">
        <v>495</v>
      </c>
      <c r="B23" s="80">
        <v>3</v>
      </c>
      <c r="C23" s="80"/>
      <c r="D23" s="80"/>
      <c r="E23" s="80">
        <v>3</v>
      </c>
      <c r="F23" s="80">
        <v>2</v>
      </c>
      <c r="G23" s="80">
        <v>1</v>
      </c>
      <c r="H23" t="s">
        <v>480</v>
      </c>
      <c r="I23" t="s">
        <v>496</v>
      </c>
      <c r="J23" t="s">
        <v>486</v>
      </c>
    </row>
    <row r="24" spans="1:10">
      <c r="A24" t="s">
        <v>497</v>
      </c>
      <c r="B24" s="80">
        <v>1</v>
      </c>
      <c r="C24" s="80"/>
      <c r="D24" s="80"/>
      <c r="E24" s="80">
        <v>3</v>
      </c>
      <c r="F24" s="80">
        <v>3</v>
      </c>
      <c r="G24" s="80">
        <v>2</v>
      </c>
      <c r="H24" t="s">
        <v>494</v>
      </c>
      <c r="I24" t="s">
        <v>498</v>
      </c>
      <c r="J24" t="s">
        <v>499</v>
      </c>
    </row>
    <row r="25" spans="1:10">
      <c r="A25" t="s">
        <v>500</v>
      </c>
      <c r="B25" s="80">
        <v>3</v>
      </c>
      <c r="C25" s="80"/>
      <c r="D25" s="80"/>
      <c r="E25" s="80">
        <v>3</v>
      </c>
      <c r="F25" s="80">
        <v>3</v>
      </c>
      <c r="G25" s="80">
        <v>2</v>
      </c>
      <c r="H25" t="s">
        <v>471</v>
      </c>
      <c r="I25" t="s">
        <v>501</v>
      </c>
    </row>
    <row r="26" spans="1:10">
      <c r="A26" t="s">
        <v>502</v>
      </c>
      <c r="B26" s="80">
        <v>3</v>
      </c>
      <c r="C26" s="80"/>
      <c r="D26" s="80"/>
      <c r="E26" s="80">
        <v>2</v>
      </c>
      <c r="F26" s="80">
        <v>3</v>
      </c>
      <c r="G26" s="80">
        <v>2</v>
      </c>
      <c r="H26" t="s">
        <v>480</v>
      </c>
      <c r="I26" t="s">
        <v>503</v>
      </c>
      <c r="J26" t="s">
        <v>504</v>
      </c>
    </row>
    <row r="27" spans="1:10">
      <c r="A27" t="s">
        <v>505</v>
      </c>
      <c r="B27" s="80">
        <v>1</v>
      </c>
      <c r="C27" s="80"/>
      <c r="D27" s="80"/>
      <c r="E27" s="80">
        <v>2</v>
      </c>
      <c r="F27" s="80">
        <v>3</v>
      </c>
      <c r="G27" s="80">
        <v>3</v>
      </c>
      <c r="H27" t="s">
        <v>494</v>
      </c>
      <c r="I27" t="s">
        <v>506</v>
      </c>
      <c r="J27" t="s">
        <v>507</v>
      </c>
    </row>
    <row r="28" spans="1:10">
      <c r="A28" t="s">
        <v>508</v>
      </c>
      <c r="B28" s="80">
        <v>1</v>
      </c>
      <c r="C28" s="80"/>
      <c r="D28" s="80"/>
      <c r="E28" s="80">
        <v>3</v>
      </c>
      <c r="F28" s="80">
        <v>3</v>
      </c>
      <c r="G28" s="80">
        <v>2</v>
      </c>
      <c r="H28" t="s">
        <v>509</v>
      </c>
      <c r="I28" t="s">
        <v>510</v>
      </c>
    </row>
    <row r="29" spans="1:10">
      <c r="A29" t="s">
        <v>511</v>
      </c>
      <c r="B29" s="80">
        <v>1</v>
      </c>
      <c r="C29" s="80"/>
      <c r="D29" s="80"/>
      <c r="E29" s="80">
        <v>1</v>
      </c>
      <c r="F29" s="80">
        <v>3</v>
      </c>
      <c r="G29" s="80">
        <v>2</v>
      </c>
      <c r="H29" t="s">
        <v>512</v>
      </c>
      <c r="I29" t="s">
        <v>513</v>
      </c>
      <c r="J29" t="s">
        <v>486</v>
      </c>
    </row>
    <row r="30" spans="1:10">
      <c r="A30" t="s">
        <v>514</v>
      </c>
      <c r="B30" s="80">
        <v>1</v>
      </c>
      <c r="C30" s="80"/>
      <c r="D30" s="80"/>
      <c r="E30" s="80">
        <v>3</v>
      </c>
      <c r="F30" s="80">
        <v>3</v>
      </c>
      <c r="G30" s="80">
        <v>3</v>
      </c>
      <c r="H30" t="s">
        <v>471</v>
      </c>
      <c r="I30" t="s">
        <v>474</v>
      </c>
    </row>
    <row r="31" spans="1:10">
      <c r="A31" t="s">
        <v>515</v>
      </c>
      <c r="B31" s="80">
        <v>3</v>
      </c>
      <c r="C31" s="80"/>
      <c r="D31" s="80"/>
      <c r="E31" s="80">
        <v>3</v>
      </c>
      <c r="F31" s="80">
        <v>3</v>
      </c>
      <c r="G31" s="80">
        <v>2</v>
      </c>
      <c r="H31" t="s">
        <v>509</v>
      </c>
      <c r="I31" t="s">
        <v>516</v>
      </c>
      <c r="J31" t="s">
        <v>504</v>
      </c>
    </row>
    <row r="32" spans="1:10">
      <c r="A32" t="s">
        <v>517</v>
      </c>
      <c r="B32" s="80">
        <v>3</v>
      </c>
      <c r="C32" s="80"/>
      <c r="D32" s="80"/>
      <c r="E32" s="80">
        <v>1</v>
      </c>
      <c r="F32" s="80">
        <v>1</v>
      </c>
      <c r="G32" s="80">
        <v>1</v>
      </c>
      <c r="H32" t="s">
        <v>509</v>
      </c>
      <c r="I32" t="s">
        <v>516</v>
      </c>
      <c r="J32" t="s">
        <v>504</v>
      </c>
    </row>
    <row r="33" spans="1:10">
      <c r="A33" t="s">
        <v>518</v>
      </c>
      <c r="B33" s="80">
        <v>3</v>
      </c>
      <c r="C33" s="80"/>
      <c r="D33" s="80"/>
      <c r="E33" s="80">
        <v>3</v>
      </c>
      <c r="F33" s="80">
        <v>1</v>
      </c>
      <c r="G33" s="80">
        <v>2</v>
      </c>
      <c r="H33" t="s">
        <v>484</v>
      </c>
      <c r="I33" t="s">
        <v>485</v>
      </c>
      <c r="J33" t="s">
        <v>486</v>
      </c>
    </row>
    <row r="34" spans="1:10">
      <c r="A34" t="s">
        <v>519</v>
      </c>
      <c r="B34" s="80">
        <v>3</v>
      </c>
      <c r="C34" s="80"/>
      <c r="D34" s="80"/>
      <c r="E34" s="80">
        <v>3</v>
      </c>
      <c r="F34" s="80">
        <v>3</v>
      </c>
      <c r="G34" s="80">
        <v>1</v>
      </c>
      <c r="H34" t="s">
        <v>520</v>
      </c>
      <c r="I34" t="s">
        <v>521</v>
      </c>
    </row>
    <row r="35" spans="1:10">
      <c r="A35" t="s">
        <v>522</v>
      </c>
      <c r="B35" s="80">
        <v>1</v>
      </c>
      <c r="C35" s="80"/>
      <c r="D35" s="80"/>
      <c r="E35" s="80" t="s">
        <v>28</v>
      </c>
      <c r="F35" s="80" t="s">
        <v>28</v>
      </c>
      <c r="G35" s="80" t="s">
        <v>28</v>
      </c>
    </row>
    <row r="36" spans="1:10">
      <c r="A36" t="s">
        <v>523</v>
      </c>
      <c r="B36" s="80">
        <v>1</v>
      </c>
      <c r="C36" s="80"/>
      <c r="D36" s="80"/>
      <c r="E36" s="80">
        <v>1</v>
      </c>
      <c r="F36" s="80">
        <v>3</v>
      </c>
      <c r="G36" s="80">
        <v>2</v>
      </c>
      <c r="H36" t="s">
        <v>471</v>
      </c>
    </row>
    <row r="37" spans="1:10">
      <c r="A37" t="s">
        <v>524</v>
      </c>
      <c r="B37" s="80">
        <v>1</v>
      </c>
      <c r="C37" s="80"/>
      <c r="D37" s="80"/>
      <c r="E37" s="80">
        <v>2</v>
      </c>
      <c r="F37" s="80">
        <v>3</v>
      </c>
      <c r="G37" s="80">
        <v>2</v>
      </c>
      <c r="H37" t="s">
        <v>525</v>
      </c>
      <c r="I37" t="s">
        <v>526</v>
      </c>
    </row>
    <row r="38" spans="1:10">
      <c r="A38" t="s">
        <v>527</v>
      </c>
      <c r="B38" s="80">
        <v>3</v>
      </c>
      <c r="C38" s="80"/>
      <c r="D38" s="80"/>
      <c r="E38" s="80">
        <v>3</v>
      </c>
      <c r="F38" s="80">
        <v>3</v>
      </c>
      <c r="G38" s="80">
        <v>2</v>
      </c>
      <c r="H38" t="s">
        <v>528</v>
      </c>
      <c r="I38" t="s">
        <v>529</v>
      </c>
    </row>
    <row r="39" spans="1:10">
      <c r="A39" t="s">
        <v>530</v>
      </c>
      <c r="B39" s="80">
        <v>3</v>
      </c>
      <c r="C39" s="80"/>
      <c r="D39" s="80"/>
      <c r="E39" s="80">
        <v>3</v>
      </c>
      <c r="F39" s="80">
        <v>3</v>
      </c>
      <c r="G39" s="80">
        <v>3</v>
      </c>
      <c r="H39" t="s">
        <v>531</v>
      </c>
      <c r="I39" t="s">
        <v>532</v>
      </c>
      <c r="J39" t="s">
        <v>533</v>
      </c>
    </row>
    <row r="40" spans="1:10">
      <c r="A40" t="s">
        <v>534</v>
      </c>
      <c r="B40" s="80">
        <v>3</v>
      </c>
      <c r="C40" s="80"/>
      <c r="D40" s="80"/>
      <c r="E40" s="80">
        <v>3</v>
      </c>
      <c r="F40" s="80">
        <v>3</v>
      </c>
      <c r="G40" s="80">
        <v>3</v>
      </c>
      <c r="H40" t="s">
        <v>509</v>
      </c>
      <c r="I40" t="s">
        <v>535</v>
      </c>
      <c r="J40" t="s">
        <v>536</v>
      </c>
    </row>
    <row r="41" spans="1:10">
      <c r="A41" t="s">
        <v>537</v>
      </c>
      <c r="B41" s="80">
        <v>1</v>
      </c>
      <c r="C41" s="80"/>
      <c r="D41" s="80"/>
      <c r="E41" s="80">
        <v>1</v>
      </c>
      <c r="F41" s="80">
        <v>3</v>
      </c>
      <c r="G41" s="80">
        <v>2</v>
      </c>
      <c r="H41" t="s">
        <v>471</v>
      </c>
      <c r="I41" t="s">
        <v>538</v>
      </c>
    </row>
    <row r="42" spans="1:10">
      <c r="A42" t="s">
        <v>539</v>
      </c>
      <c r="B42" s="80">
        <v>3</v>
      </c>
      <c r="C42" s="80"/>
      <c r="D42" s="80"/>
      <c r="E42" s="80">
        <v>3</v>
      </c>
      <c r="F42" s="80">
        <v>3</v>
      </c>
      <c r="G42" s="80">
        <v>2</v>
      </c>
      <c r="H42" t="s">
        <v>480</v>
      </c>
      <c r="I42" t="s">
        <v>540</v>
      </c>
    </row>
    <row r="43" spans="1:10">
      <c r="A43" t="s">
        <v>541</v>
      </c>
      <c r="B43" s="80">
        <v>3</v>
      </c>
      <c r="C43" s="80"/>
      <c r="D43" s="80"/>
      <c r="E43" s="80">
        <v>3</v>
      </c>
      <c r="F43" s="80">
        <v>2</v>
      </c>
      <c r="G43" s="80">
        <v>3</v>
      </c>
      <c r="H43" t="s">
        <v>480</v>
      </c>
      <c r="I43" t="s">
        <v>542</v>
      </c>
    </row>
    <row r="44" spans="1:10">
      <c r="A44" t="s">
        <v>543</v>
      </c>
      <c r="B44" s="80">
        <v>3</v>
      </c>
      <c r="C44" s="80"/>
      <c r="D44" s="80"/>
      <c r="E44" s="80">
        <v>1</v>
      </c>
      <c r="F44" s="80">
        <v>1</v>
      </c>
      <c r="G44" s="80">
        <v>2</v>
      </c>
      <c r="H44" t="s">
        <v>480</v>
      </c>
      <c r="I44" t="s">
        <v>542</v>
      </c>
    </row>
    <row r="45" spans="1:10">
      <c r="A45" t="s">
        <v>544</v>
      </c>
      <c r="B45" s="80">
        <v>3</v>
      </c>
      <c r="C45" s="80"/>
      <c r="D45" s="80"/>
      <c r="E45" s="80">
        <v>3</v>
      </c>
      <c r="F45" s="80">
        <v>3</v>
      </c>
      <c r="G45" s="80">
        <v>1</v>
      </c>
      <c r="H45" t="s">
        <v>480</v>
      </c>
      <c r="I45" t="s">
        <v>545</v>
      </c>
    </row>
    <row r="46" spans="1:10">
      <c r="A46" t="s">
        <v>546</v>
      </c>
      <c r="B46" s="80"/>
      <c r="C46" s="80"/>
      <c r="D46" s="80"/>
      <c r="E46" s="80"/>
      <c r="F46" s="80"/>
      <c r="G46" s="80"/>
    </row>
    <row r="47" spans="1:10">
      <c r="A47" t="s">
        <v>547</v>
      </c>
      <c r="B47" s="80"/>
      <c r="C47" s="80"/>
      <c r="D47" s="80"/>
      <c r="E47" s="80"/>
      <c r="F47" s="80"/>
      <c r="G47" s="80"/>
    </row>
    <row r="48" spans="1:10">
      <c r="A48" t="s">
        <v>548</v>
      </c>
      <c r="B48" s="80"/>
      <c r="C48" s="80"/>
      <c r="D48" s="80"/>
      <c r="E48" s="80"/>
      <c r="F48" s="80"/>
      <c r="G48" s="80"/>
    </row>
    <row r="49" spans="1:7">
      <c r="A49" t="s">
        <v>549</v>
      </c>
      <c r="B49" s="80"/>
      <c r="C49" s="80"/>
      <c r="D49" s="80"/>
      <c r="E49" s="80"/>
      <c r="F49" s="80"/>
      <c r="G49" s="80"/>
    </row>
    <row r="50" spans="1:7">
      <c r="B50" s="80"/>
      <c r="C50" s="80"/>
      <c r="D50" s="80"/>
      <c r="E50" s="80"/>
      <c r="F50" s="80"/>
      <c r="G50" s="80"/>
    </row>
    <row r="51" spans="1:7">
      <c r="B51" s="80"/>
      <c r="C51" s="80"/>
      <c r="D51" s="80"/>
      <c r="E51" s="80"/>
      <c r="F51" s="80"/>
      <c r="G51" s="80"/>
    </row>
    <row r="52" spans="1:7">
      <c r="B52" s="80"/>
      <c r="C52" s="80"/>
      <c r="D52" s="80"/>
      <c r="E52" s="80"/>
      <c r="F52" s="80"/>
      <c r="G52" s="80"/>
    </row>
    <row r="53" spans="1:7">
      <c r="B53" s="80"/>
      <c r="C53" s="80"/>
      <c r="D53" s="80"/>
      <c r="E53" s="80"/>
      <c r="F53" s="80"/>
      <c r="G53" s="80"/>
    </row>
    <row r="54" spans="1:7">
      <c r="B54" s="80"/>
      <c r="C54" s="80"/>
      <c r="D54" s="80"/>
      <c r="E54" s="80"/>
      <c r="F54" s="80"/>
      <c r="G54" s="80"/>
    </row>
    <row r="55" spans="1:7">
      <c r="B55" s="80"/>
      <c r="C55" s="80"/>
      <c r="D55" s="80"/>
      <c r="E55" s="80"/>
      <c r="F55" s="80"/>
      <c r="G55" s="80"/>
    </row>
    <row r="56" spans="1:7">
      <c r="B56" s="80"/>
      <c r="C56" s="80"/>
      <c r="D56" s="80"/>
      <c r="E56" s="80"/>
      <c r="F56" s="80"/>
      <c r="G56" s="80"/>
    </row>
  </sheetData>
  <phoneticPr fontId="13" type="noConversion"/>
  <conditionalFormatting sqref="B12:B43">
    <cfRule type="colorScale" priority="4">
      <colorScale>
        <cfvo type="min"/>
        <cfvo type="percentile" val="50"/>
        <cfvo type="max"/>
        <color rgb="FF63BE7B"/>
        <color rgb="FFFFEB84"/>
        <color rgb="FFF8696B"/>
      </colorScale>
    </cfRule>
  </conditionalFormatting>
  <conditionalFormatting sqref="B43:G62">
    <cfRule type="colorScale" priority="1">
      <colorScale>
        <cfvo type="min"/>
        <cfvo type="percentile" val="50"/>
        <cfvo type="max"/>
        <color rgb="FF63BE7B"/>
        <color rgb="FFFFEB84"/>
        <color rgb="FFF8696B"/>
      </colorScale>
    </cfRule>
  </conditionalFormatting>
  <conditionalFormatting sqref="C12:G29 C30:F30 C31:G43">
    <cfRule type="colorScale" priority="3">
      <colorScale>
        <cfvo type="min"/>
        <cfvo type="percentile" val="50"/>
        <cfvo type="max"/>
        <color rgb="FF63BE7B"/>
        <color rgb="FFFFEB84"/>
        <color rgb="FFF8696B"/>
      </colorScale>
    </cfRule>
  </conditionalFormatting>
  <conditionalFormatting sqref="E12:G82">
    <cfRule type="colorScale" priority="2">
      <colorScale>
        <cfvo type="min"/>
        <cfvo type="percentile" val="50"/>
        <cfvo type="max"/>
        <color rgb="FF63BE7B"/>
        <color rgb="FFFFEB84"/>
        <color rgb="FFF8696B"/>
      </colorScale>
    </cfRule>
  </conditionalFormatting>
  <pageMargins left="0.7" right="0.7" top="0.75" bottom="0.75" header="0.3" footer="0.3"/>
  <pageSetup paperSize="9" scale="53"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4D85-14DE-464B-89E6-C7DD01985038}">
  <dimension ref="A1:P169"/>
  <sheetViews>
    <sheetView zoomScaleNormal="100" workbookViewId="0">
      <selection activeCell="I129" sqref="I129"/>
    </sheetView>
  </sheetViews>
  <sheetFormatPr defaultColWidth="8.85546875" defaultRowHeight="14.45"/>
  <cols>
    <col min="1" max="1" width="5" style="1" bestFit="1" customWidth="1"/>
    <col min="2" max="2" width="90.7109375" style="2" customWidth="1"/>
    <col min="3" max="3" width="27.28515625" style="1" hidden="1" customWidth="1"/>
    <col min="4" max="4" width="16" style="1" hidden="1" customWidth="1"/>
    <col min="5" max="5" width="59.5703125" style="1" customWidth="1"/>
    <col min="6" max="6" width="9.7109375" style="1" customWidth="1"/>
    <col min="7" max="7" width="13.5703125" style="1" customWidth="1"/>
    <col min="8" max="8" width="18.28515625" style="1" bestFit="1" customWidth="1"/>
    <col min="9" max="9" width="85.140625" style="1" bestFit="1" customWidth="1"/>
    <col min="10" max="10" width="22.7109375" style="1" customWidth="1"/>
    <col min="11" max="11" width="15.7109375" style="1" bestFit="1" customWidth="1"/>
    <col min="12" max="12" width="34.7109375" bestFit="1" customWidth="1"/>
    <col min="13" max="13" width="12.28515625" customWidth="1"/>
    <col min="14" max="14" width="40.7109375" bestFit="1" customWidth="1"/>
    <col min="15" max="15" width="31.140625" hidden="1" customWidth="1"/>
    <col min="16" max="16" width="17.140625" hidden="1" customWidth="1"/>
  </cols>
  <sheetData>
    <row r="1" spans="1:16">
      <c r="A1" s="25" t="s">
        <v>131</v>
      </c>
      <c r="B1" s="25" t="s">
        <v>42</v>
      </c>
      <c r="C1" s="25" t="s">
        <v>132</v>
      </c>
      <c r="D1" s="25" t="s">
        <v>133</v>
      </c>
      <c r="E1" s="25" t="s">
        <v>134</v>
      </c>
      <c r="F1" s="25" t="s">
        <v>550</v>
      </c>
      <c r="G1" s="25" t="s">
        <v>551</v>
      </c>
      <c r="H1" s="25" t="s">
        <v>552</v>
      </c>
      <c r="I1" s="25" t="s">
        <v>141</v>
      </c>
      <c r="J1" s="25" t="s">
        <v>142</v>
      </c>
      <c r="K1" s="25" t="s">
        <v>143</v>
      </c>
      <c r="L1" s="25" t="s">
        <v>144</v>
      </c>
      <c r="M1" s="25" t="s">
        <v>145</v>
      </c>
      <c r="N1" s="25" t="s">
        <v>146</v>
      </c>
      <c r="O1" s="25" t="s">
        <v>147</v>
      </c>
      <c r="P1" s="25" t="s">
        <v>148</v>
      </c>
    </row>
    <row r="2" spans="1:16">
      <c r="A2" s="5"/>
      <c r="B2" s="6" t="s">
        <v>149</v>
      </c>
      <c r="C2" s="5"/>
      <c r="D2" s="5"/>
      <c r="E2" s="5"/>
      <c r="F2" s="5"/>
      <c r="G2" s="5"/>
      <c r="H2" s="5"/>
      <c r="I2" s="5"/>
      <c r="J2" s="5"/>
      <c r="K2" s="5"/>
      <c r="L2" s="5"/>
      <c r="M2" s="5"/>
      <c r="N2" s="5"/>
      <c r="O2" s="5"/>
      <c r="P2" s="3"/>
    </row>
    <row r="3" spans="1:16" ht="43.15">
      <c r="A3" s="54">
        <v>1</v>
      </c>
      <c r="B3" s="2" t="s">
        <v>150</v>
      </c>
      <c r="C3" s="1" t="s">
        <v>151</v>
      </c>
      <c r="D3" s="1" t="s">
        <v>152</v>
      </c>
      <c r="E3" s="57" t="s">
        <v>153</v>
      </c>
      <c r="F3" s="1" t="s">
        <v>95</v>
      </c>
      <c r="G3" s="1" t="s">
        <v>47</v>
      </c>
      <c r="H3" s="1">
        <f>IF(F3="Laag",1,IF(F3="Midden",2,IF(F3="Hoog",3,0)))*IF(G3="Laag",1,IF(G3="Midden",2,IF(G3="Hoog",3,0)))</f>
        <v>3</v>
      </c>
      <c r="I3" t="s">
        <v>154</v>
      </c>
      <c r="J3" s="1" t="s">
        <v>155</v>
      </c>
      <c r="K3" s="55" t="s">
        <v>156</v>
      </c>
      <c r="L3" s="1"/>
      <c r="M3" s="1"/>
      <c r="N3" s="1"/>
      <c r="O3" s="1"/>
      <c r="P3" s="1"/>
    </row>
    <row r="4" spans="1:16">
      <c r="A4" s="54">
        <v>2</v>
      </c>
      <c r="B4" s="2" t="s">
        <v>157</v>
      </c>
      <c r="C4" s="1" t="s">
        <v>151</v>
      </c>
      <c r="D4" s="1" t="s">
        <v>152</v>
      </c>
      <c r="E4" s="28" t="s">
        <v>158</v>
      </c>
      <c r="F4" s="1" t="s">
        <v>95</v>
      </c>
      <c r="G4" s="1" t="s">
        <v>47</v>
      </c>
      <c r="H4" s="1">
        <f t="shared" ref="H4:H32" si="0">IF(F4="Laag",1,IF(F4="Midden",2,IF(F4="Hoog",3,0)))*IF(G4="Laag",1,IF(G4="Midden",2,IF(G4="Hoog",3,0)))</f>
        <v>3</v>
      </c>
      <c r="I4" t="s">
        <v>154</v>
      </c>
      <c r="J4" s="1" t="s">
        <v>155</v>
      </c>
      <c r="K4" s="55" t="s">
        <v>156</v>
      </c>
      <c r="L4" s="1"/>
      <c r="M4" s="1"/>
      <c r="N4" s="1"/>
      <c r="O4" s="1"/>
      <c r="P4" s="1"/>
    </row>
    <row r="5" spans="1:16" hidden="1">
      <c r="A5" s="1">
        <v>3</v>
      </c>
      <c r="B5" s="2" t="s">
        <v>159</v>
      </c>
      <c r="C5" s="1" t="s">
        <v>151</v>
      </c>
      <c r="D5" s="1" t="s">
        <v>152</v>
      </c>
      <c r="E5" s="28" t="s">
        <v>160</v>
      </c>
      <c r="F5" s="1" t="s">
        <v>95</v>
      </c>
      <c r="G5" s="1" t="s">
        <v>47</v>
      </c>
      <c r="H5" s="1">
        <f t="shared" si="0"/>
        <v>3</v>
      </c>
      <c r="I5"/>
      <c r="K5" s="55" t="s">
        <v>156</v>
      </c>
      <c r="L5" s="1"/>
      <c r="M5" s="1"/>
      <c r="N5" s="1"/>
      <c r="O5" s="1"/>
      <c r="P5" s="1"/>
    </row>
    <row r="6" spans="1:16" ht="28.9">
      <c r="A6" s="54">
        <v>4</v>
      </c>
      <c r="B6" s="2" t="s">
        <v>161</v>
      </c>
      <c r="C6" s="1" t="s">
        <v>151</v>
      </c>
      <c r="D6" s="1" t="s">
        <v>152</v>
      </c>
      <c r="E6" s="29" t="s">
        <v>162</v>
      </c>
      <c r="F6" s="1" t="s">
        <v>95</v>
      </c>
      <c r="G6" s="1" t="s">
        <v>47</v>
      </c>
      <c r="H6" s="1">
        <f t="shared" si="0"/>
        <v>3</v>
      </c>
      <c r="I6" t="s">
        <v>154</v>
      </c>
      <c r="J6" s="1" t="s">
        <v>155</v>
      </c>
      <c r="K6" s="55" t="s">
        <v>163</v>
      </c>
      <c r="L6" s="1"/>
      <c r="M6" s="1"/>
      <c r="N6" s="1"/>
      <c r="O6" s="1"/>
      <c r="P6" s="1"/>
    </row>
    <row r="7" spans="1:16">
      <c r="A7" s="54">
        <v>5</v>
      </c>
      <c r="B7" s="2" t="s">
        <v>252</v>
      </c>
      <c r="C7" s="1" t="s">
        <v>165</v>
      </c>
      <c r="D7" s="1" t="s">
        <v>253</v>
      </c>
      <c r="E7" s="2" t="s">
        <v>254</v>
      </c>
      <c r="F7" s="1" t="s">
        <v>95</v>
      </c>
      <c r="G7" s="1" t="s">
        <v>47</v>
      </c>
      <c r="H7" s="1">
        <f t="shared" si="0"/>
        <v>3</v>
      </c>
      <c r="I7" t="s">
        <v>255</v>
      </c>
      <c r="K7" s="55" t="s">
        <v>156</v>
      </c>
      <c r="L7" s="1"/>
      <c r="M7" s="1"/>
      <c r="N7" s="1"/>
      <c r="O7" s="1"/>
      <c r="P7" s="1"/>
    </row>
    <row r="8" spans="1:16" hidden="1">
      <c r="A8" s="1">
        <v>6</v>
      </c>
      <c r="B8" s="2" t="s">
        <v>168</v>
      </c>
      <c r="C8" s="1" t="s">
        <v>165</v>
      </c>
      <c r="D8" s="1" t="s">
        <v>152</v>
      </c>
      <c r="E8" s="28" t="s">
        <v>169</v>
      </c>
      <c r="F8" s="1" t="s">
        <v>95</v>
      </c>
      <c r="G8" s="1" t="s">
        <v>95</v>
      </c>
      <c r="H8" s="1">
        <f t="shared" si="0"/>
        <v>1</v>
      </c>
      <c r="I8" t="s">
        <v>154</v>
      </c>
      <c r="J8" s="1" t="s">
        <v>155</v>
      </c>
      <c r="K8" s="55" t="s">
        <v>156</v>
      </c>
      <c r="L8" s="1"/>
      <c r="M8" s="1"/>
      <c r="N8" s="1"/>
      <c r="O8" s="1"/>
      <c r="P8" s="1"/>
    </row>
    <row r="9" spans="1:16" hidden="1">
      <c r="A9" s="1">
        <v>7</v>
      </c>
      <c r="B9" s="2" t="s">
        <v>170</v>
      </c>
      <c r="C9" s="1" t="s">
        <v>165</v>
      </c>
      <c r="D9" s="1" t="s">
        <v>152</v>
      </c>
      <c r="E9" s="28" t="s">
        <v>169</v>
      </c>
      <c r="F9" s="1" t="s">
        <v>95</v>
      </c>
      <c r="G9" s="1" t="s">
        <v>95</v>
      </c>
      <c r="H9" s="1">
        <f t="shared" si="0"/>
        <v>1</v>
      </c>
      <c r="I9" t="s">
        <v>154</v>
      </c>
      <c r="J9" s="1" t="s">
        <v>155</v>
      </c>
      <c r="K9" s="55" t="s">
        <v>156</v>
      </c>
      <c r="L9" s="1"/>
      <c r="M9" s="1"/>
      <c r="N9" s="1"/>
      <c r="O9" s="1"/>
      <c r="P9" s="1"/>
    </row>
    <row r="10" spans="1:16" hidden="1">
      <c r="A10" s="1">
        <v>8</v>
      </c>
      <c r="B10" s="2" t="s">
        <v>171</v>
      </c>
      <c r="C10" s="1" t="s">
        <v>172</v>
      </c>
      <c r="D10" s="1" t="s">
        <v>152</v>
      </c>
      <c r="E10" s="28" t="s">
        <v>173</v>
      </c>
      <c r="F10" s="1" t="s">
        <v>95</v>
      </c>
      <c r="G10" s="1" t="s">
        <v>95</v>
      </c>
      <c r="H10" s="1">
        <f t="shared" si="0"/>
        <v>1</v>
      </c>
      <c r="I10" t="s">
        <v>154</v>
      </c>
      <c r="J10" s="1" t="s">
        <v>155</v>
      </c>
      <c r="K10" s="55" t="s">
        <v>156</v>
      </c>
      <c r="L10" s="1"/>
      <c r="M10" s="1"/>
      <c r="N10" s="1"/>
      <c r="O10" s="1"/>
      <c r="P10" s="1"/>
    </row>
    <row r="11" spans="1:16">
      <c r="A11" s="54">
        <v>9</v>
      </c>
      <c r="B11" s="2" t="s">
        <v>174</v>
      </c>
      <c r="C11" s="1" t="s">
        <v>151</v>
      </c>
      <c r="D11" s="1" t="s">
        <v>152</v>
      </c>
      <c r="E11" s="2" t="s">
        <v>173</v>
      </c>
      <c r="F11" s="1" t="s">
        <v>95</v>
      </c>
      <c r="G11" s="1" t="s">
        <v>95</v>
      </c>
      <c r="H11" s="1">
        <f t="shared" si="0"/>
        <v>1</v>
      </c>
      <c r="I11" t="s">
        <v>553</v>
      </c>
      <c r="J11" s="1" t="s">
        <v>187</v>
      </c>
      <c r="K11" s="55"/>
      <c r="L11" s="1"/>
      <c r="M11" s="1"/>
      <c r="N11" s="1"/>
      <c r="O11" s="1"/>
      <c r="P11" s="1"/>
    </row>
    <row r="12" spans="1:16" hidden="1">
      <c r="A12" s="1">
        <v>10</v>
      </c>
      <c r="B12" s="2" t="s">
        <v>176</v>
      </c>
      <c r="C12" s="1" t="s">
        <v>177</v>
      </c>
      <c r="E12" s="2"/>
      <c r="H12" s="1">
        <f t="shared" si="0"/>
        <v>0</v>
      </c>
      <c r="I12"/>
      <c r="K12" s="55"/>
      <c r="L12" s="1"/>
      <c r="M12" s="1"/>
      <c r="N12" s="1"/>
      <c r="O12" s="1"/>
      <c r="P12" s="1"/>
    </row>
    <row r="13" spans="1:16" hidden="1">
      <c r="A13" s="1">
        <v>11</v>
      </c>
      <c r="B13" s="2" t="s">
        <v>178</v>
      </c>
      <c r="E13" s="2"/>
      <c r="H13" s="1">
        <f t="shared" si="0"/>
        <v>0</v>
      </c>
      <c r="I13"/>
      <c r="K13" s="55"/>
      <c r="L13" s="1"/>
      <c r="M13" s="1"/>
      <c r="N13" s="1"/>
      <c r="O13" s="1"/>
      <c r="P13" s="1"/>
    </row>
    <row r="14" spans="1:16" hidden="1">
      <c r="A14" s="1">
        <v>12</v>
      </c>
      <c r="B14" s="2" t="s">
        <v>179</v>
      </c>
      <c r="E14" s="2"/>
      <c r="H14" s="1">
        <f t="shared" si="0"/>
        <v>0</v>
      </c>
      <c r="I14"/>
      <c r="K14" s="55"/>
      <c r="L14" s="1"/>
      <c r="M14" s="1"/>
      <c r="N14" s="1"/>
      <c r="O14" s="1"/>
      <c r="P14" s="1"/>
    </row>
    <row r="15" spans="1:16">
      <c r="A15" s="54">
        <v>13</v>
      </c>
      <c r="B15" s="2" t="s">
        <v>180</v>
      </c>
      <c r="C15" s="1" t="s">
        <v>151</v>
      </c>
      <c r="D15" s="1" t="s">
        <v>152</v>
      </c>
      <c r="E15" s="2" t="s">
        <v>173</v>
      </c>
      <c r="F15" s="1" t="s">
        <v>55</v>
      </c>
      <c r="G15" s="1" t="s">
        <v>95</v>
      </c>
      <c r="H15" s="1">
        <f t="shared" si="0"/>
        <v>2</v>
      </c>
      <c r="I15" t="s">
        <v>154</v>
      </c>
      <c r="J15" s="1" t="s">
        <v>175</v>
      </c>
      <c r="K15" s="55"/>
      <c r="L15" s="1"/>
      <c r="M15" s="1"/>
      <c r="N15" s="1"/>
      <c r="O15" s="1"/>
      <c r="P15" s="1"/>
    </row>
    <row r="16" spans="1:16">
      <c r="A16" s="54">
        <v>14</v>
      </c>
      <c r="B16" s="2" t="s">
        <v>181</v>
      </c>
      <c r="C16" s="1" t="s">
        <v>151</v>
      </c>
      <c r="D16" s="1" t="s">
        <v>152</v>
      </c>
      <c r="E16" s="2" t="s">
        <v>182</v>
      </c>
      <c r="F16" s="1" t="s">
        <v>55</v>
      </c>
      <c r="G16" s="1" t="s">
        <v>95</v>
      </c>
      <c r="H16" s="1">
        <f t="shared" si="0"/>
        <v>2</v>
      </c>
      <c r="I16" t="s">
        <v>154</v>
      </c>
      <c r="J16" s="1" t="s">
        <v>175</v>
      </c>
      <c r="K16" s="55"/>
      <c r="L16" s="1"/>
      <c r="M16" s="1"/>
      <c r="N16" s="1"/>
      <c r="O16" s="1"/>
      <c r="P16" s="1"/>
    </row>
    <row r="17" spans="1:16">
      <c r="H17" s="1" t="s">
        <v>28</v>
      </c>
      <c r="I17"/>
      <c r="K17" s="55"/>
      <c r="L17" s="1"/>
      <c r="M17" s="1"/>
      <c r="N17" s="1"/>
      <c r="O17" s="1"/>
      <c r="P17" s="1"/>
    </row>
    <row r="18" spans="1:16" s="12" customFormat="1">
      <c r="A18" s="3"/>
      <c r="B18" s="6" t="s">
        <v>183</v>
      </c>
      <c r="C18" s="3"/>
      <c r="D18" s="5"/>
      <c r="E18" s="5"/>
      <c r="F18" s="3"/>
      <c r="G18" s="3"/>
      <c r="H18" s="60"/>
      <c r="I18" s="60"/>
      <c r="J18" s="3"/>
      <c r="K18" s="61"/>
      <c r="L18" s="5"/>
      <c r="M18" s="5"/>
      <c r="N18" s="5"/>
      <c r="O18" s="5"/>
      <c r="P18" s="5"/>
    </row>
    <row r="19" spans="1:16">
      <c r="A19" s="54">
        <v>15</v>
      </c>
      <c r="B19" s="2" t="s">
        <v>184</v>
      </c>
      <c r="C19" s="1" t="s">
        <v>177</v>
      </c>
      <c r="D19" s="1" t="s">
        <v>152</v>
      </c>
      <c r="E19" s="28" t="s">
        <v>185</v>
      </c>
      <c r="F19" s="1" t="s">
        <v>95</v>
      </c>
      <c r="G19" s="1" t="s">
        <v>47</v>
      </c>
      <c r="H19" s="1">
        <f t="shared" si="0"/>
        <v>3</v>
      </c>
      <c r="I19" t="s">
        <v>186</v>
      </c>
      <c r="J19" s="1" t="s">
        <v>187</v>
      </c>
      <c r="K19" s="55" t="s">
        <v>188</v>
      </c>
      <c r="L19" s="1"/>
      <c r="M19" s="1"/>
      <c r="N19" s="1"/>
      <c r="O19" s="1"/>
      <c r="P19" s="1"/>
    </row>
    <row r="20" spans="1:16">
      <c r="A20" s="54">
        <v>16</v>
      </c>
      <c r="B20" s="2" t="s">
        <v>261</v>
      </c>
      <c r="C20" s="1" t="s">
        <v>177</v>
      </c>
      <c r="D20" s="1" t="s">
        <v>152</v>
      </c>
      <c r="E20" s="28" t="s">
        <v>262</v>
      </c>
      <c r="F20" s="1" t="s">
        <v>55</v>
      </c>
      <c r="G20" s="1" t="s">
        <v>55</v>
      </c>
      <c r="H20" s="1">
        <f t="shared" si="0"/>
        <v>4</v>
      </c>
      <c r="I20" t="s">
        <v>241</v>
      </c>
      <c r="J20" s="1" t="s">
        <v>187</v>
      </c>
      <c r="K20" s="55" t="s">
        <v>203</v>
      </c>
      <c r="L20" s="1"/>
      <c r="M20" s="1"/>
      <c r="N20" s="1"/>
      <c r="O20" s="1"/>
      <c r="P20" s="1"/>
    </row>
    <row r="21" spans="1:16" hidden="1">
      <c r="A21" s="54">
        <v>17</v>
      </c>
      <c r="B21" s="2" t="s">
        <v>193</v>
      </c>
      <c r="E21" s="28" t="s">
        <v>194</v>
      </c>
      <c r="F21" s="1" t="s">
        <v>95</v>
      </c>
      <c r="G21" s="1" t="s">
        <v>95</v>
      </c>
      <c r="H21" s="1">
        <f t="shared" si="0"/>
        <v>1</v>
      </c>
      <c r="I21"/>
      <c r="K21" s="55"/>
      <c r="L21" s="1"/>
      <c r="M21" s="1"/>
      <c r="N21" s="1"/>
      <c r="O21" s="1"/>
      <c r="P21" s="1"/>
    </row>
    <row r="22" spans="1:16" hidden="1">
      <c r="A22" s="1">
        <v>18</v>
      </c>
      <c r="B22" s="2" t="s">
        <v>195</v>
      </c>
      <c r="E22" s="28" t="s">
        <v>196</v>
      </c>
      <c r="H22" s="1">
        <f t="shared" si="0"/>
        <v>0</v>
      </c>
      <c r="I22"/>
      <c r="K22" s="55"/>
      <c r="L22" s="1"/>
      <c r="M22" s="1"/>
      <c r="N22" s="1"/>
      <c r="O22" s="1"/>
      <c r="P22" s="1"/>
    </row>
    <row r="23" spans="1:16" hidden="1">
      <c r="A23" s="1">
        <v>19</v>
      </c>
      <c r="B23" s="2" t="s">
        <v>197</v>
      </c>
      <c r="E23" s="28" t="s">
        <v>198</v>
      </c>
      <c r="H23" s="1">
        <f t="shared" si="0"/>
        <v>0</v>
      </c>
      <c r="I23"/>
      <c r="K23" s="55"/>
      <c r="L23" s="1"/>
      <c r="M23" s="1"/>
      <c r="N23" s="1"/>
      <c r="O23" s="1"/>
      <c r="P23" s="1"/>
    </row>
    <row r="24" spans="1:16">
      <c r="A24" s="54">
        <v>20</v>
      </c>
      <c r="B24" s="2" t="s">
        <v>199</v>
      </c>
      <c r="C24" s="1" t="s">
        <v>172</v>
      </c>
      <c r="D24" s="1" t="s">
        <v>200</v>
      </c>
      <c r="E24" s="28" t="s">
        <v>201</v>
      </c>
      <c r="F24" s="1" t="s">
        <v>55</v>
      </c>
      <c r="G24" s="1" t="s">
        <v>55</v>
      </c>
      <c r="H24" s="1">
        <f t="shared" si="0"/>
        <v>4</v>
      </c>
      <c r="I24" t="s">
        <v>202</v>
      </c>
      <c r="J24" s="1" t="s">
        <v>187</v>
      </c>
      <c r="K24" s="55" t="s">
        <v>203</v>
      </c>
      <c r="L24" s="1"/>
      <c r="M24" s="1"/>
      <c r="N24" s="1"/>
      <c r="O24" s="1"/>
      <c r="P24" s="1"/>
    </row>
    <row r="25" spans="1:16">
      <c r="A25" s="54">
        <v>21</v>
      </c>
      <c r="B25" s="2" t="s">
        <v>204</v>
      </c>
      <c r="C25" s="1" t="s">
        <v>172</v>
      </c>
      <c r="D25" s="1" t="s">
        <v>152</v>
      </c>
      <c r="E25" s="28" t="s">
        <v>205</v>
      </c>
      <c r="F25" s="1" t="s">
        <v>95</v>
      </c>
      <c r="G25" s="1" t="s">
        <v>47</v>
      </c>
      <c r="H25" s="1">
        <f t="shared" si="0"/>
        <v>3</v>
      </c>
      <c r="I25" t="s">
        <v>206</v>
      </c>
      <c r="J25" s="1" t="s">
        <v>207</v>
      </c>
      <c r="K25" s="55" t="s">
        <v>203</v>
      </c>
      <c r="L25" s="1"/>
      <c r="M25" s="1"/>
      <c r="N25" s="1"/>
      <c r="O25" s="1"/>
      <c r="P25" s="1"/>
    </row>
    <row r="26" spans="1:16">
      <c r="A26" s="54">
        <v>22</v>
      </c>
      <c r="B26" s="2" t="s">
        <v>208</v>
      </c>
      <c r="C26" s="1" t="s">
        <v>172</v>
      </c>
      <c r="D26" s="1" t="s">
        <v>190</v>
      </c>
      <c r="E26" s="28" t="s">
        <v>209</v>
      </c>
      <c r="F26" s="1" t="s">
        <v>95</v>
      </c>
      <c r="G26" s="1" t="s">
        <v>55</v>
      </c>
      <c r="H26" s="1">
        <f t="shared" si="0"/>
        <v>2</v>
      </c>
      <c r="I26" t="s">
        <v>210</v>
      </c>
      <c r="J26" s="1" t="s">
        <v>207</v>
      </c>
      <c r="K26" s="55" t="s">
        <v>211</v>
      </c>
      <c r="L26" s="1"/>
      <c r="M26" s="1"/>
      <c r="N26" s="1"/>
      <c r="O26" s="1"/>
      <c r="P26" s="1"/>
    </row>
    <row r="27" spans="1:16">
      <c r="A27" s="54">
        <v>23</v>
      </c>
      <c r="B27" s="2" t="s">
        <v>212</v>
      </c>
      <c r="C27" s="1" t="s">
        <v>151</v>
      </c>
      <c r="D27" s="56" t="s">
        <v>190</v>
      </c>
      <c r="E27" s="28" t="s">
        <v>213</v>
      </c>
      <c r="F27" s="1" t="s">
        <v>95</v>
      </c>
      <c r="G27" s="1" t="s">
        <v>55</v>
      </c>
      <c r="H27" s="1">
        <f t="shared" si="0"/>
        <v>2</v>
      </c>
      <c r="I27" t="s">
        <v>214</v>
      </c>
      <c r="J27" s="1" t="s">
        <v>207</v>
      </c>
      <c r="K27" s="55" t="s">
        <v>215</v>
      </c>
      <c r="L27" s="1"/>
      <c r="M27" s="1"/>
      <c r="N27" s="1"/>
      <c r="O27" s="1"/>
      <c r="P27" s="1"/>
    </row>
    <row r="28" spans="1:16">
      <c r="A28" s="54">
        <v>24</v>
      </c>
      <c r="B28" s="2" t="s">
        <v>216</v>
      </c>
      <c r="C28" s="1" t="s">
        <v>172</v>
      </c>
      <c r="D28" s="56" t="s">
        <v>152</v>
      </c>
      <c r="E28" s="28" t="s">
        <v>217</v>
      </c>
      <c r="F28" s="1" t="s">
        <v>55</v>
      </c>
      <c r="G28" s="1" t="s">
        <v>55</v>
      </c>
      <c r="H28" s="1">
        <f t="shared" si="0"/>
        <v>4</v>
      </c>
      <c r="I28" t="s">
        <v>214</v>
      </c>
      <c r="K28" s="55" t="s">
        <v>203</v>
      </c>
      <c r="L28" s="1"/>
      <c r="M28" s="1"/>
      <c r="N28" s="1"/>
      <c r="O28" s="1"/>
      <c r="P28" s="1"/>
    </row>
    <row r="29" spans="1:16">
      <c r="A29" s="54">
        <v>25</v>
      </c>
      <c r="B29" s="2" t="s">
        <v>218</v>
      </c>
      <c r="C29" s="1" t="s">
        <v>165</v>
      </c>
      <c r="D29" s="56" t="s">
        <v>190</v>
      </c>
      <c r="E29" s="28" t="s">
        <v>219</v>
      </c>
      <c r="F29" s="1" t="s">
        <v>55</v>
      </c>
      <c r="G29" s="1" t="s">
        <v>55</v>
      </c>
      <c r="H29" s="1">
        <f t="shared" si="0"/>
        <v>4</v>
      </c>
      <c r="I29" t="s">
        <v>220</v>
      </c>
      <c r="J29" s="1" t="s">
        <v>207</v>
      </c>
      <c r="K29" s="55" t="s">
        <v>221</v>
      </c>
      <c r="L29" s="1"/>
      <c r="M29" s="1"/>
      <c r="N29" s="1"/>
      <c r="O29" s="1"/>
      <c r="P29" s="1"/>
    </row>
    <row r="30" spans="1:16" hidden="1">
      <c r="A30" s="1">
        <v>26</v>
      </c>
      <c r="B30" s="2" t="s">
        <v>222</v>
      </c>
      <c r="D30" s="56"/>
      <c r="E30" s="28" t="s">
        <v>223</v>
      </c>
      <c r="H30" s="1">
        <f t="shared" si="0"/>
        <v>0</v>
      </c>
      <c r="I30"/>
      <c r="K30" s="55"/>
      <c r="L30" s="1"/>
      <c r="M30" s="1"/>
      <c r="N30" s="1"/>
      <c r="O30" s="1"/>
      <c r="P30" s="1"/>
    </row>
    <row r="31" spans="1:16" hidden="1">
      <c r="A31" s="1">
        <v>27</v>
      </c>
      <c r="B31" s="2" t="s">
        <v>224</v>
      </c>
      <c r="D31" s="56"/>
      <c r="E31" s="28" t="s">
        <v>225</v>
      </c>
      <c r="H31" s="1">
        <f t="shared" si="0"/>
        <v>0</v>
      </c>
      <c r="I31"/>
      <c r="K31" s="55"/>
      <c r="L31" s="1"/>
      <c r="M31" s="1"/>
      <c r="N31" s="1"/>
      <c r="O31" s="1"/>
      <c r="P31" s="1"/>
    </row>
    <row r="32" spans="1:16">
      <c r="A32" s="54">
        <v>28</v>
      </c>
      <c r="B32" s="2" t="s">
        <v>554</v>
      </c>
      <c r="C32" s="1" t="s">
        <v>177</v>
      </c>
      <c r="D32" s="56" t="s">
        <v>152</v>
      </c>
      <c r="E32" s="28" t="s">
        <v>264</v>
      </c>
      <c r="F32" s="1" t="s">
        <v>55</v>
      </c>
      <c r="G32" s="1" t="s">
        <v>55</v>
      </c>
      <c r="H32" s="1">
        <f t="shared" si="0"/>
        <v>4</v>
      </c>
      <c r="I32" t="s">
        <v>265</v>
      </c>
      <c r="J32" s="1" t="s">
        <v>207</v>
      </c>
      <c r="K32" s="55" t="s">
        <v>203</v>
      </c>
      <c r="L32" s="1"/>
      <c r="M32" s="1"/>
      <c r="N32" s="1"/>
      <c r="O32" s="1"/>
      <c r="P32" s="1"/>
    </row>
    <row r="33" spans="1:16">
      <c r="H33" s="1" t="s">
        <v>28</v>
      </c>
      <c r="I33"/>
      <c r="K33" s="55"/>
      <c r="L33" s="1"/>
      <c r="M33" s="1"/>
      <c r="N33" s="1"/>
      <c r="O33" s="1"/>
      <c r="P33" s="1"/>
    </row>
    <row r="34" spans="1:16" s="12" customFormat="1">
      <c r="A34" s="3"/>
      <c r="B34" s="6" t="s">
        <v>229</v>
      </c>
      <c r="C34" s="3"/>
      <c r="D34" s="5"/>
      <c r="E34" s="5"/>
      <c r="F34" s="3"/>
      <c r="G34" s="3"/>
      <c r="H34" s="60"/>
      <c r="I34" s="60"/>
      <c r="J34" s="3"/>
      <c r="K34" s="61"/>
      <c r="L34" s="5"/>
      <c r="M34" s="5"/>
      <c r="N34" s="5"/>
      <c r="O34" s="5"/>
      <c r="P34" s="5"/>
    </row>
    <row r="35" spans="1:16" hidden="1">
      <c r="A35" s="1">
        <v>29</v>
      </c>
      <c r="B35" s="2" t="s">
        <v>230</v>
      </c>
      <c r="H35" s="1">
        <f>SUM(Tabel3[[#This Row],[Risicob.  S/A]]+Tabel3[[#This Row],[Risicob. (M/R)]])/2</f>
        <v>0</v>
      </c>
      <c r="I35"/>
      <c r="K35" s="55"/>
      <c r="L35" s="1"/>
      <c r="M35" s="1"/>
      <c r="N35" s="1"/>
      <c r="O35" s="1"/>
      <c r="P35" s="1"/>
    </row>
    <row r="36" spans="1:16" hidden="1">
      <c r="A36" s="1">
        <v>30</v>
      </c>
      <c r="B36" s="2" t="s">
        <v>231</v>
      </c>
      <c r="H36" s="1">
        <f>SUM(Tabel3[[#This Row],[Risicob.  S/A]]+Tabel3[[#This Row],[Risicob. (M/R)]])/2</f>
        <v>0</v>
      </c>
      <c r="I36"/>
      <c r="K36" s="55"/>
      <c r="L36" s="1"/>
      <c r="M36" s="1"/>
      <c r="N36" s="1"/>
      <c r="O36" s="1"/>
      <c r="P36" s="1"/>
    </row>
    <row r="37" spans="1:16" hidden="1">
      <c r="A37" s="1">
        <v>31</v>
      </c>
      <c r="B37" s="2" t="s">
        <v>232</v>
      </c>
      <c r="H37" s="1">
        <f>SUM(Tabel3[[#This Row],[Risicob.  S/A]]+Tabel3[[#This Row],[Risicob. (M/R)]])/2</f>
        <v>0</v>
      </c>
      <c r="I37"/>
      <c r="K37" s="55"/>
      <c r="L37" s="1"/>
      <c r="M37" s="1"/>
      <c r="N37" s="1"/>
      <c r="O37" s="1"/>
      <c r="P37" s="1"/>
    </row>
    <row r="38" spans="1:16" hidden="1">
      <c r="A38" s="1">
        <v>32</v>
      </c>
      <c r="B38" s="2" t="s">
        <v>233</v>
      </c>
      <c r="H38" s="1">
        <f>SUM(Tabel3[[#This Row],[Risicob.  S/A]]+Tabel3[[#This Row],[Risicob. (M/R)]])/2</f>
        <v>0</v>
      </c>
      <c r="I38"/>
      <c r="K38" s="55"/>
      <c r="L38" s="1"/>
      <c r="M38" s="1"/>
      <c r="N38" s="1"/>
      <c r="O38" s="1"/>
      <c r="P38" s="1"/>
    </row>
    <row r="39" spans="1:16" hidden="1">
      <c r="A39" s="1">
        <v>33</v>
      </c>
      <c r="B39" s="2" t="s">
        <v>234</v>
      </c>
      <c r="H39" s="1">
        <f>SUM(Tabel3[[#This Row],[Risicob.  S/A]]+Tabel3[[#This Row],[Risicob. (M/R)]])/2</f>
        <v>0</v>
      </c>
      <c r="I39"/>
      <c r="K39" s="55"/>
      <c r="L39" s="1"/>
      <c r="M39" s="1"/>
      <c r="N39" s="1"/>
      <c r="O39" s="1"/>
      <c r="P39" s="1"/>
    </row>
    <row r="40" spans="1:16">
      <c r="A40" s="54">
        <v>34</v>
      </c>
      <c r="B40" s="2" t="s">
        <v>235</v>
      </c>
      <c r="C40" s="1" t="s">
        <v>177</v>
      </c>
      <c r="D40" s="1" t="s">
        <v>236</v>
      </c>
      <c r="E40" s="28" t="s">
        <v>237</v>
      </c>
      <c r="F40" s="1" t="s">
        <v>55</v>
      </c>
      <c r="G40" s="1" t="s">
        <v>55</v>
      </c>
      <c r="H40" s="1">
        <f t="shared" ref="H40:H53" si="1">IF(F40="Laag",1,IF(F40="Midden",2,IF(F40="Hoog",3,0)))*IF(G40="Laag",1,IF(G40="Midden",2,IF(G40="Hoog",3,0)))</f>
        <v>4</v>
      </c>
      <c r="I40" t="s">
        <v>238</v>
      </c>
      <c r="J40" s="1" t="s">
        <v>207</v>
      </c>
      <c r="K40" s="55"/>
      <c r="L40" s="1"/>
      <c r="M40" s="1"/>
      <c r="N40" s="1"/>
      <c r="O40" s="1"/>
      <c r="P40" s="1"/>
    </row>
    <row r="41" spans="1:16">
      <c r="A41" s="54">
        <v>35</v>
      </c>
      <c r="B41" s="2" t="s">
        <v>239</v>
      </c>
      <c r="C41" s="1" t="s">
        <v>172</v>
      </c>
      <c r="D41" s="1" t="s">
        <v>236</v>
      </c>
      <c r="E41" s="2" t="s">
        <v>240</v>
      </c>
      <c r="F41" s="1" t="s">
        <v>95</v>
      </c>
      <c r="G41" s="1" t="s">
        <v>47</v>
      </c>
      <c r="H41" s="1">
        <f t="shared" si="1"/>
        <v>3</v>
      </c>
      <c r="I41" t="s">
        <v>241</v>
      </c>
      <c r="J41" s="1" t="s">
        <v>187</v>
      </c>
      <c r="K41" s="55"/>
      <c r="L41" s="1"/>
      <c r="M41" s="1"/>
      <c r="N41" s="1"/>
      <c r="O41" s="1"/>
      <c r="P41" s="1"/>
    </row>
    <row r="42" spans="1:16">
      <c r="A42" s="54">
        <v>36</v>
      </c>
      <c r="B42" s="2" t="s">
        <v>269</v>
      </c>
      <c r="C42" s="1" t="s">
        <v>151</v>
      </c>
      <c r="D42" s="1" t="s">
        <v>152</v>
      </c>
      <c r="E42" s="28" t="s">
        <v>270</v>
      </c>
      <c r="F42" s="1" t="s">
        <v>55</v>
      </c>
      <c r="G42" s="1" t="s">
        <v>55</v>
      </c>
      <c r="H42" s="1">
        <f t="shared" si="1"/>
        <v>4</v>
      </c>
      <c r="I42"/>
      <c r="J42" s="1" t="s">
        <v>207</v>
      </c>
      <c r="K42" s="55"/>
      <c r="L42" s="1"/>
      <c r="M42" s="1"/>
      <c r="N42" s="1"/>
      <c r="O42" s="1"/>
      <c r="P42" s="1"/>
    </row>
    <row r="43" spans="1:16">
      <c r="A43" s="54">
        <v>37</v>
      </c>
      <c r="B43" s="2" t="s">
        <v>245</v>
      </c>
      <c r="C43" s="1" t="s">
        <v>165</v>
      </c>
      <c r="D43" s="1" t="s">
        <v>236</v>
      </c>
      <c r="E43" s="2" t="s">
        <v>555</v>
      </c>
      <c r="F43" s="1" t="s">
        <v>95</v>
      </c>
      <c r="G43" s="1" t="s">
        <v>47</v>
      </c>
      <c r="H43" s="1">
        <f t="shared" si="1"/>
        <v>3</v>
      </c>
      <c r="I43" t="s">
        <v>556</v>
      </c>
      <c r="J43" s="1" t="s">
        <v>187</v>
      </c>
      <c r="K43" s="55"/>
      <c r="L43" s="1"/>
      <c r="M43" s="1"/>
      <c r="N43" s="1"/>
      <c r="O43" s="1"/>
      <c r="P43" s="1"/>
    </row>
    <row r="44" spans="1:16">
      <c r="A44" s="54">
        <v>38</v>
      </c>
      <c r="B44" s="2" t="s">
        <v>557</v>
      </c>
      <c r="C44" s="1" t="s">
        <v>165</v>
      </c>
      <c r="D44" s="1" t="s">
        <v>152</v>
      </c>
      <c r="E44" s="2" t="s">
        <v>277</v>
      </c>
      <c r="F44" s="1" t="s">
        <v>55</v>
      </c>
      <c r="G44" s="1" t="s">
        <v>55</v>
      </c>
      <c r="H44" s="1">
        <f t="shared" si="1"/>
        <v>4</v>
      </c>
      <c r="I44" t="s">
        <v>558</v>
      </c>
      <c r="J44" s="1" t="s">
        <v>207</v>
      </c>
      <c r="K44" s="55"/>
      <c r="L44" s="1"/>
      <c r="M44" s="1"/>
      <c r="N44" s="1"/>
      <c r="O44" s="1"/>
      <c r="P44" s="1"/>
    </row>
    <row r="45" spans="1:16">
      <c r="A45" s="54">
        <v>39</v>
      </c>
      <c r="B45" s="2" t="s">
        <v>559</v>
      </c>
      <c r="C45" s="1" t="s">
        <v>165</v>
      </c>
      <c r="D45" s="1" t="s">
        <v>152</v>
      </c>
      <c r="E45" s="2" t="s">
        <v>166</v>
      </c>
      <c r="F45" s="1" t="s">
        <v>95</v>
      </c>
      <c r="G45" s="1" t="s">
        <v>55</v>
      </c>
      <c r="H45" s="1">
        <f t="shared" si="1"/>
        <v>2</v>
      </c>
      <c r="I45" t="s">
        <v>167</v>
      </c>
      <c r="J45" s="1" t="s">
        <v>207</v>
      </c>
      <c r="K45" s="55"/>
      <c r="L45" s="1"/>
      <c r="M45" s="1"/>
      <c r="N45" s="1"/>
      <c r="O45" s="1"/>
      <c r="P45" s="1"/>
    </row>
    <row r="46" spans="1:16">
      <c r="A46" s="54">
        <v>40</v>
      </c>
      <c r="B46" s="2" t="s">
        <v>560</v>
      </c>
      <c r="C46" s="1" t="s">
        <v>151</v>
      </c>
      <c r="D46" s="1" t="s">
        <v>152</v>
      </c>
      <c r="E46" s="2" t="s">
        <v>285</v>
      </c>
      <c r="F46" s="1" t="s">
        <v>55</v>
      </c>
      <c r="G46" s="1" t="s">
        <v>95</v>
      </c>
      <c r="H46" s="1">
        <f t="shared" si="1"/>
        <v>2</v>
      </c>
      <c r="I46" t="s">
        <v>286</v>
      </c>
      <c r="J46" s="1" t="s">
        <v>155</v>
      </c>
      <c r="K46" s="55"/>
      <c r="L46" s="1"/>
      <c r="M46" s="1"/>
      <c r="N46" s="1"/>
      <c r="O46" s="1"/>
      <c r="P46" s="1"/>
    </row>
    <row r="47" spans="1:16">
      <c r="A47" s="54">
        <v>41</v>
      </c>
      <c r="B47" s="2" t="s">
        <v>256</v>
      </c>
      <c r="C47" s="1" t="s">
        <v>165</v>
      </c>
      <c r="D47" s="1" t="s">
        <v>152</v>
      </c>
      <c r="E47" s="2"/>
      <c r="F47" s="2"/>
      <c r="G47" s="2"/>
      <c r="H47" s="2"/>
      <c r="I47" s="2"/>
      <c r="J47" s="2"/>
      <c r="K47" s="55"/>
      <c r="L47" s="1"/>
      <c r="M47" s="1"/>
      <c r="N47" s="1"/>
      <c r="O47" s="1"/>
      <c r="P47" s="1"/>
    </row>
    <row r="48" spans="1:16">
      <c r="A48" s="1" t="s">
        <v>258</v>
      </c>
      <c r="B48" s="15" t="s">
        <v>259</v>
      </c>
      <c r="C48" s="1" t="s">
        <v>172</v>
      </c>
      <c r="E48" s="2" t="s">
        <v>260</v>
      </c>
      <c r="F48" s="1" t="s">
        <v>55</v>
      </c>
      <c r="G48" s="1" t="s">
        <v>55</v>
      </c>
      <c r="H48" s="1">
        <f t="shared" si="1"/>
        <v>4</v>
      </c>
      <c r="I48" s="2" t="s">
        <v>257</v>
      </c>
      <c r="J48" s="1" t="s">
        <v>207</v>
      </c>
      <c r="K48" s="55"/>
      <c r="L48" s="1"/>
      <c r="M48" s="1"/>
      <c r="N48" s="1"/>
      <c r="O48" s="1"/>
      <c r="P48" s="1"/>
    </row>
    <row r="49" spans="1:16">
      <c r="A49" s="1" t="s">
        <v>316</v>
      </c>
      <c r="B49" s="15" t="s">
        <v>317</v>
      </c>
      <c r="C49" s="1" t="s">
        <v>172</v>
      </c>
      <c r="E49" s="2" t="s">
        <v>318</v>
      </c>
      <c r="F49" s="1" t="s">
        <v>55</v>
      </c>
      <c r="G49" s="1" t="s">
        <v>55</v>
      </c>
      <c r="H49" s="1">
        <f t="shared" si="1"/>
        <v>4</v>
      </c>
      <c r="I49" s="2" t="s">
        <v>257</v>
      </c>
      <c r="J49" s="1" t="s">
        <v>187</v>
      </c>
      <c r="K49" s="55"/>
      <c r="L49" s="1"/>
      <c r="M49" s="1"/>
      <c r="N49" s="1"/>
      <c r="O49" s="1"/>
      <c r="P49" s="1"/>
    </row>
    <row r="50" spans="1:16">
      <c r="A50" s="1" t="s">
        <v>322</v>
      </c>
      <c r="B50" s="15" t="s">
        <v>323</v>
      </c>
      <c r="E50" s="2" t="s">
        <v>324</v>
      </c>
      <c r="F50" s="1" t="s">
        <v>55</v>
      </c>
      <c r="G50" s="1" t="s">
        <v>55</v>
      </c>
      <c r="H50" s="1">
        <f t="shared" si="1"/>
        <v>4</v>
      </c>
      <c r="I50" s="2" t="s">
        <v>257</v>
      </c>
      <c r="J50" s="1" t="s">
        <v>207</v>
      </c>
      <c r="K50" s="55"/>
      <c r="L50" s="1"/>
      <c r="M50" s="1"/>
      <c r="N50" s="1"/>
      <c r="O50" s="1"/>
      <c r="P50" s="1"/>
    </row>
    <row r="51" spans="1:16">
      <c r="A51" s="1" t="s">
        <v>266</v>
      </c>
      <c r="B51" s="15" t="s">
        <v>267</v>
      </c>
      <c r="E51" s="2" t="s">
        <v>268</v>
      </c>
      <c r="F51" s="1" t="s">
        <v>55</v>
      </c>
      <c r="G51" s="1" t="s">
        <v>55</v>
      </c>
      <c r="H51" s="1">
        <f t="shared" si="1"/>
        <v>4</v>
      </c>
      <c r="I51" s="2" t="s">
        <v>257</v>
      </c>
      <c r="J51" s="1" t="s">
        <v>207</v>
      </c>
      <c r="K51" s="55"/>
      <c r="L51" s="1"/>
      <c r="M51" s="1"/>
      <c r="N51" s="1"/>
      <c r="O51" s="1"/>
      <c r="P51" s="1"/>
    </row>
    <row r="52" spans="1:16">
      <c r="A52" s="1" t="s">
        <v>325</v>
      </c>
      <c r="B52" s="15" t="s">
        <v>326</v>
      </c>
      <c r="E52" s="2" t="s">
        <v>327</v>
      </c>
      <c r="F52" s="1" t="s">
        <v>55</v>
      </c>
      <c r="G52" s="1" t="s">
        <v>47</v>
      </c>
      <c r="H52" s="1">
        <f t="shared" si="1"/>
        <v>6</v>
      </c>
      <c r="I52" s="2" t="s">
        <v>257</v>
      </c>
      <c r="J52" s="1" t="s">
        <v>207</v>
      </c>
      <c r="K52" s="55"/>
      <c r="L52" s="1"/>
      <c r="M52" s="1"/>
      <c r="N52" s="1"/>
      <c r="O52" s="1"/>
      <c r="P52" s="1"/>
    </row>
    <row r="53" spans="1:16">
      <c r="A53" s="1" t="s">
        <v>272</v>
      </c>
      <c r="B53" s="15" t="s">
        <v>273</v>
      </c>
      <c r="E53" s="2" t="s">
        <v>274</v>
      </c>
      <c r="F53" s="1" t="s">
        <v>55</v>
      </c>
      <c r="G53" s="1" t="s">
        <v>55</v>
      </c>
      <c r="H53" s="1">
        <f t="shared" si="1"/>
        <v>4</v>
      </c>
      <c r="I53" s="2" t="s">
        <v>257</v>
      </c>
      <c r="J53" s="1" t="s">
        <v>207</v>
      </c>
      <c r="K53" s="55"/>
      <c r="L53" s="1"/>
      <c r="M53" s="1"/>
      <c r="N53" s="1"/>
      <c r="O53" s="1"/>
      <c r="P53" s="1"/>
    </row>
    <row r="54" spans="1:16">
      <c r="B54" s="10"/>
      <c r="H54" s="1" t="s">
        <v>28</v>
      </c>
      <c r="K54" s="55"/>
      <c r="L54" s="1"/>
      <c r="M54" s="1"/>
      <c r="N54" s="1"/>
      <c r="O54" s="1"/>
      <c r="P54" s="1"/>
    </row>
    <row r="55" spans="1:16">
      <c r="A55" s="3"/>
      <c r="B55" s="6" t="s">
        <v>275</v>
      </c>
      <c r="C55" s="3"/>
      <c r="D55" s="5"/>
      <c r="E55" s="5"/>
      <c r="F55" s="3"/>
      <c r="G55" s="3"/>
      <c r="H55" s="5"/>
      <c r="I55" s="5"/>
      <c r="J55" s="3"/>
      <c r="K55" s="61"/>
      <c r="L55" s="5"/>
      <c r="M55" s="5"/>
      <c r="N55" s="5"/>
      <c r="O55" s="5"/>
      <c r="P55" s="3"/>
    </row>
    <row r="56" spans="1:16">
      <c r="A56" s="54">
        <v>42</v>
      </c>
      <c r="B56" s="1" t="s">
        <v>28</v>
      </c>
      <c r="C56" s="1" t="s">
        <v>172</v>
      </c>
      <c r="D56" s="1" t="s">
        <v>294</v>
      </c>
      <c r="E56" s="1" t="s">
        <v>333</v>
      </c>
      <c r="F56" s="1" t="s">
        <v>55</v>
      </c>
      <c r="G56" s="1" t="s">
        <v>47</v>
      </c>
      <c r="H56" s="1">
        <f t="shared" ref="H56:H66" si="2">IF(F56="Laag",1,IF(F56="Midden",2,IF(F56="Hoog",3,0)))*IF(G56="Laag",1,IF(G56="Midden",2,IF(G56="Hoog",3,0)))</f>
        <v>6</v>
      </c>
      <c r="I56" s="2" t="s">
        <v>334</v>
      </c>
      <c r="J56" s="1" t="s">
        <v>187</v>
      </c>
      <c r="K56" s="55"/>
      <c r="L56" s="1"/>
      <c r="M56" s="1"/>
      <c r="N56" s="1"/>
      <c r="O56" s="1"/>
      <c r="P56" s="1"/>
    </row>
    <row r="57" spans="1:16">
      <c r="A57" s="54">
        <v>43</v>
      </c>
      <c r="B57" s="2" t="s">
        <v>279</v>
      </c>
      <c r="C57" s="1" t="s">
        <v>172</v>
      </c>
      <c r="D57" s="1" t="s">
        <v>236</v>
      </c>
      <c r="E57" s="1" t="s">
        <v>280</v>
      </c>
      <c r="F57" s="1" t="s">
        <v>95</v>
      </c>
      <c r="G57" s="1" t="s">
        <v>47</v>
      </c>
      <c r="H57" s="1">
        <f t="shared" si="2"/>
        <v>3</v>
      </c>
      <c r="I57" s="2" t="s">
        <v>281</v>
      </c>
      <c r="J57" s="1" t="s">
        <v>187</v>
      </c>
      <c r="K57" s="55" t="s">
        <v>203</v>
      </c>
      <c r="L57" s="1"/>
      <c r="M57" s="1"/>
      <c r="N57" s="1"/>
      <c r="O57" s="1"/>
      <c r="P57" s="1"/>
    </row>
    <row r="58" spans="1:16" hidden="1">
      <c r="A58" s="54">
        <v>44</v>
      </c>
      <c r="B58" s="2" t="s">
        <v>282</v>
      </c>
      <c r="H58" s="1">
        <f t="shared" si="2"/>
        <v>0</v>
      </c>
      <c r="I58" s="2"/>
      <c r="K58" s="55"/>
      <c r="L58" s="1"/>
      <c r="M58" s="1"/>
      <c r="N58" s="1"/>
      <c r="O58" s="1"/>
      <c r="P58" s="1"/>
    </row>
    <row r="59" spans="1:16" hidden="1">
      <c r="A59" s="54">
        <v>45</v>
      </c>
      <c r="B59" s="2" t="s">
        <v>283</v>
      </c>
      <c r="H59" s="1">
        <f t="shared" si="2"/>
        <v>0</v>
      </c>
      <c r="I59" s="2"/>
      <c r="K59" s="55"/>
      <c r="L59" s="1"/>
      <c r="M59" s="1"/>
      <c r="N59" s="1"/>
      <c r="O59" s="1"/>
      <c r="P59" s="1"/>
    </row>
    <row r="60" spans="1:16">
      <c r="A60" s="54">
        <v>46</v>
      </c>
      <c r="B60" s="2" t="s">
        <v>561</v>
      </c>
      <c r="C60" s="1" t="s">
        <v>177</v>
      </c>
      <c r="D60" s="1" t="s">
        <v>236</v>
      </c>
      <c r="E60" s="1" t="s">
        <v>336</v>
      </c>
      <c r="F60" s="1" t="s">
        <v>55</v>
      </c>
      <c r="G60" s="1" t="s">
        <v>55</v>
      </c>
      <c r="H60" s="1">
        <f t="shared" si="2"/>
        <v>4</v>
      </c>
      <c r="I60" s="2" t="s">
        <v>337</v>
      </c>
      <c r="J60" s="1" t="s">
        <v>187</v>
      </c>
      <c r="K60" s="55" t="s">
        <v>562</v>
      </c>
      <c r="L60" s="1"/>
      <c r="M60" s="1"/>
      <c r="N60" s="1"/>
      <c r="O60" s="1"/>
      <c r="P60" s="1"/>
    </row>
    <row r="61" spans="1:16">
      <c r="A61" s="54">
        <v>47</v>
      </c>
      <c r="B61" s="10" t="s">
        <v>287</v>
      </c>
      <c r="C61" s="1" t="s">
        <v>177</v>
      </c>
      <c r="D61" s="1" t="s">
        <v>236</v>
      </c>
      <c r="E61" s="1" t="s">
        <v>288</v>
      </c>
      <c r="F61" s="1" t="s">
        <v>95</v>
      </c>
      <c r="G61" s="1" t="s">
        <v>47</v>
      </c>
      <c r="H61" s="1">
        <f t="shared" si="2"/>
        <v>3</v>
      </c>
      <c r="I61" s="2" t="s">
        <v>289</v>
      </c>
      <c r="J61" s="1" t="s">
        <v>187</v>
      </c>
      <c r="K61" s="55" t="s">
        <v>188</v>
      </c>
      <c r="L61" s="1"/>
      <c r="M61" s="1"/>
      <c r="N61" s="1"/>
      <c r="O61" s="1"/>
      <c r="P61" s="1"/>
    </row>
    <row r="62" spans="1:16">
      <c r="A62" s="54">
        <v>48</v>
      </c>
      <c r="B62" s="2" t="s">
        <v>290</v>
      </c>
      <c r="C62" s="1" t="s">
        <v>177</v>
      </c>
      <c r="D62" s="1" t="s">
        <v>236</v>
      </c>
      <c r="E62" s="1" t="s">
        <v>291</v>
      </c>
      <c r="F62" s="1" t="s">
        <v>95</v>
      </c>
      <c r="G62" s="1" t="s">
        <v>55</v>
      </c>
      <c r="H62" s="1">
        <f t="shared" si="2"/>
        <v>2</v>
      </c>
      <c r="I62" s="2" t="s">
        <v>292</v>
      </c>
      <c r="J62" s="1" t="s">
        <v>187</v>
      </c>
      <c r="K62" s="55" t="s">
        <v>156</v>
      </c>
      <c r="L62" s="1"/>
      <c r="M62" s="1"/>
      <c r="N62" s="1"/>
      <c r="O62" s="1"/>
      <c r="P62" s="1"/>
    </row>
    <row r="63" spans="1:16">
      <c r="A63" s="54">
        <v>49</v>
      </c>
      <c r="B63" s="2" t="s">
        <v>293</v>
      </c>
      <c r="C63" s="1" t="s">
        <v>177</v>
      </c>
      <c r="D63" s="1" t="s">
        <v>294</v>
      </c>
      <c r="F63" s="13"/>
      <c r="G63" s="13"/>
      <c r="H63" s="13"/>
      <c r="I63" s="2" t="s">
        <v>295</v>
      </c>
      <c r="J63" s="13"/>
      <c r="K63" s="55"/>
      <c r="L63" s="1"/>
      <c r="M63" s="1"/>
      <c r="N63" s="1"/>
      <c r="O63" s="1"/>
      <c r="P63" s="1"/>
    </row>
    <row r="64" spans="1:16" s="12" customFormat="1">
      <c r="A64" s="1" t="s">
        <v>296</v>
      </c>
      <c r="B64" s="15" t="s">
        <v>297</v>
      </c>
      <c r="C64" s="1" t="s">
        <v>177</v>
      </c>
      <c r="D64" s="1" t="s">
        <v>294</v>
      </c>
      <c r="E64" s="1" t="s">
        <v>298</v>
      </c>
      <c r="F64" s="1" t="s">
        <v>95</v>
      </c>
      <c r="G64" s="1" t="s">
        <v>47</v>
      </c>
      <c r="H64" s="1">
        <f t="shared" si="2"/>
        <v>3</v>
      </c>
      <c r="I64" s="13"/>
      <c r="J64" s="1" t="s">
        <v>187</v>
      </c>
      <c r="K64" s="55" t="s">
        <v>156</v>
      </c>
      <c r="L64" s="13"/>
      <c r="M64" s="13"/>
      <c r="N64" s="13"/>
      <c r="O64" s="13"/>
      <c r="P64" s="13"/>
    </row>
    <row r="65" spans="1:16" s="12" customFormat="1">
      <c r="A65" s="1" t="s">
        <v>300</v>
      </c>
      <c r="B65" s="15" t="s">
        <v>301</v>
      </c>
      <c r="C65" s="1" t="s">
        <v>165</v>
      </c>
      <c r="D65" s="1" t="s">
        <v>294</v>
      </c>
      <c r="E65" s="1" t="s">
        <v>302</v>
      </c>
      <c r="F65" s="1" t="s">
        <v>95</v>
      </c>
      <c r="G65" s="1" t="s">
        <v>47</v>
      </c>
      <c r="H65" s="1">
        <f t="shared" si="2"/>
        <v>3</v>
      </c>
      <c r="I65" s="2" t="s">
        <v>303</v>
      </c>
      <c r="J65" s="1" t="s">
        <v>187</v>
      </c>
      <c r="K65" s="55" t="s">
        <v>156</v>
      </c>
      <c r="L65" s="13"/>
      <c r="M65" s="13"/>
      <c r="N65" s="13"/>
      <c r="O65" s="13"/>
      <c r="P65" s="13"/>
    </row>
    <row r="66" spans="1:16" s="12" customFormat="1">
      <c r="A66" s="1" t="s">
        <v>304</v>
      </c>
      <c r="B66" s="15" t="s">
        <v>305</v>
      </c>
      <c r="C66" s="1" t="s">
        <v>177</v>
      </c>
      <c r="D66" s="1" t="s">
        <v>294</v>
      </c>
      <c r="E66" s="10" t="s">
        <v>563</v>
      </c>
      <c r="F66" s="1" t="s">
        <v>95</v>
      </c>
      <c r="G66" s="1" t="s">
        <v>47</v>
      </c>
      <c r="H66" s="1">
        <f t="shared" si="2"/>
        <v>3</v>
      </c>
      <c r="I66" s="2" t="s">
        <v>564</v>
      </c>
      <c r="J66" s="1" t="s">
        <v>187</v>
      </c>
      <c r="K66" s="55" t="s">
        <v>156</v>
      </c>
      <c r="L66" s="13"/>
      <c r="M66" s="13"/>
      <c r="N66" s="13"/>
      <c r="O66" s="13"/>
      <c r="P66" s="13"/>
    </row>
    <row r="67" spans="1:16" s="12" customFormat="1">
      <c r="A67" s="1"/>
      <c r="B67" s="15"/>
      <c r="C67" s="1"/>
      <c r="D67" s="1"/>
      <c r="E67" s="1"/>
      <c r="F67" s="1"/>
      <c r="G67" s="1"/>
      <c r="H67" s="1" t="s">
        <v>28</v>
      </c>
      <c r="I67" s="2"/>
      <c r="J67" s="1"/>
      <c r="K67" s="55"/>
      <c r="L67" s="13"/>
      <c r="M67" s="13"/>
      <c r="N67" s="13"/>
      <c r="O67" s="13"/>
      <c r="P67" s="13"/>
    </row>
    <row r="68" spans="1:16" s="12" customFormat="1" hidden="1">
      <c r="A68" s="4"/>
      <c r="B68" s="6" t="s">
        <v>307</v>
      </c>
      <c r="C68" s="3"/>
      <c r="D68" s="5"/>
      <c r="E68" s="5"/>
      <c r="F68" s="3"/>
      <c r="G68" s="3"/>
      <c r="H68" s="1">
        <f>SUM(Tabel3[[#This Row],[Risicob.  S/A]]+Tabel3[[#This Row],[Risicob. (M/R)]])/2</f>
        <v>0</v>
      </c>
      <c r="I68" s="6"/>
      <c r="J68" s="3"/>
      <c r="K68" s="61"/>
      <c r="L68" s="5"/>
      <c r="M68" s="5"/>
      <c r="N68" s="5"/>
      <c r="O68" s="5"/>
      <c r="P68" s="5"/>
    </row>
    <row r="69" spans="1:16" s="12" customFormat="1" hidden="1">
      <c r="A69" s="1">
        <v>50</v>
      </c>
      <c r="B69" s="2" t="s">
        <v>308</v>
      </c>
      <c r="C69" s="1"/>
      <c r="D69" s="1"/>
      <c r="E69" s="1"/>
      <c r="F69" s="1"/>
      <c r="G69" s="1"/>
      <c r="H69" s="1">
        <f>SUM(Tabel3[[#This Row],[Risicob.  S/A]]+Tabel3[[#This Row],[Risicob. (M/R)]])/2</f>
        <v>0</v>
      </c>
      <c r="I69" s="2"/>
      <c r="J69" s="1"/>
      <c r="K69" s="55"/>
      <c r="L69" s="1"/>
      <c r="M69" s="1"/>
      <c r="N69" s="1"/>
      <c r="O69" s="1"/>
      <c r="P69" s="13"/>
    </row>
    <row r="70" spans="1:16" s="12" customFormat="1" hidden="1">
      <c r="A70" s="1">
        <v>51</v>
      </c>
      <c r="B70" s="2" t="s">
        <v>309</v>
      </c>
      <c r="C70" s="1"/>
      <c r="D70" s="1"/>
      <c r="E70" s="1"/>
      <c r="F70" s="1"/>
      <c r="G70" s="1"/>
      <c r="H70" s="1">
        <f>SUM(Tabel3[[#This Row],[Risicob.  S/A]]+Tabel3[[#This Row],[Risicob. (M/R)]])/2</f>
        <v>0</v>
      </c>
      <c r="I70" s="2"/>
      <c r="J70" s="1"/>
      <c r="K70" s="55"/>
      <c r="L70" s="1"/>
      <c r="M70" s="1"/>
      <c r="N70" s="1"/>
      <c r="O70" s="1"/>
      <c r="P70" s="13"/>
    </row>
    <row r="71" spans="1:16" s="12" customFormat="1">
      <c r="A71" s="1"/>
      <c r="B71" s="2"/>
      <c r="C71" s="1"/>
      <c r="D71" s="1"/>
      <c r="E71" s="1"/>
      <c r="F71" s="1"/>
      <c r="G71" s="1"/>
      <c r="H71" s="1" t="s">
        <v>28</v>
      </c>
      <c r="I71" s="2"/>
      <c r="J71" s="1"/>
      <c r="K71" s="55"/>
      <c r="L71" s="1"/>
      <c r="M71" s="1"/>
      <c r="N71" s="1"/>
      <c r="O71" s="1"/>
      <c r="P71" s="13"/>
    </row>
    <row r="72" spans="1:16">
      <c r="A72" s="4"/>
      <c r="B72" s="6" t="s">
        <v>310</v>
      </c>
      <c r="C72" s="3"/>
      <c r="D72" s="5"/>
      <c r="E72" s="5"/>
      <c r="F72" s="3"/>
      <c r="G72" s="3"/>
      <c r="H72" s="5"/>
      <c r="I72" s="6"/>
      <c r="J72" s="3"/>
      <c r="K72" s="5"/>
      <c r="L72" s="5"/>
      <c r="M72" s="5"/>
      <c r="N72" s="5"/>
      <c r="O72" s="5"/>
      <c r="P72" s="3"/>
    </row>
    <row r="73" spans="1:16" hidden="1">
      <c r="A73" s="1">
        <v>52</v>
      </c>
      <c r="B73" s="2" t="s">
        <v>311</v>
      </c>
      <c r="H73" s="1">
        <f>SUM(Tabel3[[#This Row],[Risicob.  S/A]]+Tabel3[[#This Row],[Risicob. (M/R)]])/2</f>
        <v>0</v>
      </c>
      <c r="I73" s="2"/>
      <c r="L73" s="1"/>
      <c r="M73" s="1"/>
      <c r="N73" s="1"/>
      <c r="O73" s="1"/>
      <c r="P73" s="1"/>
    </row>
    <row r="74" spans="1:16" hidden="1">
      <c r="A74" s="1">
        <v>53</v>
      </c>
      <c r="B74" s="2" t="s">
        <v>312</v>
      </c>
      <c r="H74" s="1">
        <f>SUM(Tabel3[[#This Row],[Risicob.  S/A]]+Tabel3[[#This Row],[Risicob. (M/R)]])/2</f>
        <v>0</v>
      </c>
      <c r="I74" s="2"/>
      <c r="L74" s="1"/>
      <c r="M74" s="1"/>
      <c r="N74" s="1"/>
      <c r="O74" s="1"/>
      <c r="P74" s="1"/>
    </row>
    <row r="75" spans="1:16" hidden="1">
      <c r="A75" s="1">
        <v>54</v>
      </c>
      <c r="B75" s="2" t="s">
        <v>313</v>
      </c>
      <c r="H75" s="1">
        <f>SUM(Tabel3[[#This Row],[Risicob.  S/A]]+Tabel3[[#This Row],[Risicob. (M/R)]])/2</f>
        <v>0</v>
      </c>
      <c r="I75" s="2"/>
      <c r="L75" s="1"/>
      <c r="M75" s="1"/>
      <c r="N75" s="1"/>
      <c r="O75" s="1"/>
      <c r="P75" s="1"/>
    </row>
    <row r="76" spans="1:16" hidden="1">
      <c r="A76" s="1">
        <v>55</v>
      </c>
      <c r="B76" s="2" t="s">
        <v>314</v>
      </c>
      <c r="H76" s="1">
        <f>SUM(Tabel3[[#This Row],[Risicob.  S/A]]+Tabel3[[#This Row],[Risicob. (M/R)]])/2</f>
        <v>0</v>
      </c>
      <c r="I76" s="2"/>
      <c r="L76" s="1"/>
      <c r="M76" s="1"/>
      <c r="N76" s="1"/>
      <c r="O76" s="1"/>
      <c r="P76" s="1"/>
    </row>
    <row r="77" spans="1:16">
      <c r="I77" s="2"/>
      <c r="L77" s="1"/>
      <c r="M77" s="1"/>
      <c r="N77" s="1"/>
      <c r="O77" s="1"/>
      <c r="P77" s="1"/>
    </row>
    <row r="78" spans="1:16">
      <c r="A78" s="5"/>
      <c r="B78" s="6" t="s">
        <v>315</v>
      </c>
      <c r="C78" s="3"/>
      <c r="D78" s="5"/>
      <c r="E78" s="5"/>
      <c r="F78" s="3"/>
      <c r="G78" s="3"/>
      <c r="H78" s="5"/>
      <c r="I78" s="6"/>
      <c r="J78" s="3"/>
      <c r="K78" s="5"/>
      <c r="L78" s="5"/>
      <c r="M78" s="5"/>
      <c r="N78" s="5"/>
      <c r="O78" s="5"/>
      <c r="P78" s="3"/>
    </row>
    <row r="79" spans="1:16">
      <c r="A79" s="54">
        <v>56</v>
      </c>
      <c r="B79" s="7" t="s">
        <v>189</v>
      </c>
      <c r="C79" s="1" t="s">
        <v>172</v>
      </c>
      <c r="D79" s="1" t="s">
        <v>190</v>
      </c>
      <c r="E79" s="1" t="s">
        <v>191</v>
      </c>
      <c r="F79" s="1" t="s">
        <v>47</v>
      </c>
      <c r="G79" s="1" t="s">
        <v>55</v>
      </c>
      <c r="H79" s="1">
        <f t="shared" ref="H79:H86" si="3">IF(F79="Laag",1,IF(F79="Midden",2,IF(F79="Hoog",3,0)))*IF(G79="Laag",1,IF(G79="Midden",2,IF(G79="Hoog",3,0)))</f>
        <v>6</v>
      </c>
      <c r="I79" s="2" t="s">
        <v>192</v>
      </c>
      <c r="J79" s="1" t="s">
        <v>207</v>
      </c>
      <c r="K79" s="55" t="s">
        <v>203</v>
      </c>
      <c r="L79" s="1"/>
      <c r="M79" s="1"/>
      <c r="N79" s="1"/>
      <c r="O79" s="1"/>
      <c r="P79" s="1"/>
    </row>
    <row r="80" spans="1:16">
      <c r="A80" s="54">
        <v>57</v>
      </c>
      <c r="B80" s="7" t="s">
        <v>319</v>
      </c>
      <c r="C80" s="1" t="s">
        <v>177</v>
      </c>
      <c r="D80" s="1" t="s">
        <v>152</v>
      </c>
      <c r="E80" s="1" t="s">
        <v>320</v>
      </c>
      <c r="F80" s="1" t="s">
        <v>55</v>
      </c>
      <c r="G80" s="1" t="s">
        <v>55</v>
      </c>
      <c r="H80" s="1">
        <f t="shared" si="3"/>
        <v>4</v>
      </c>
      <c r="I80" s="2" t="s">
        <v>321</v>
      </c>
      <c r="J80" s="1" t="s">
        <v>187</v>
      </c>
      <c r="K80" s="55" t="s">
        <v>203</v>
      </c>
      <c r="L80" s="1"/>
      <c r="M80" s="1"/>
      <c r="N80" s="1"/>
      <c r="O80" s="1"/>
      <c r="P80" s="1"/>
    </row>
    <row r="81" spans="1:16">
      <c r="A81" s="1">
        <v>58</v>
      </c>
      <c r="B81" s="7" t="s">
        <v>342</v>
      </c>
      <c r="C81" s="1" t="s">
        <v>172</v>
      </c>
      <c r="D81" s="1" t="s">
        <v>152</v>
      </c>
      <c r="E81" s="1" t="s">
        <v>343</v>
      </c>
      <c r="F81" s="1" t="s">
        <v>47</v>
      </c>
      <c r="G81" s="1" t="s">
        <v>55</v>
      </c>
      <c r="H81" s="1">
        <f t="shared" si="3"/>
        <v>6</v>
      </c>
      <c r="I81" s="2" t="s">
        <v>344</v>
      </c>
      <c r="J81" s="1" t="s">
        <v>187</v>
      </c>
      <c r="L81" s="1"/>
      <c r="M81" s="1"/>
      <c r="N81" s="1"/>
      <c r="O81" s="1"/>
      <c r="P81" s="1"/>
    </row>
    <row r="82" spans="1:16">
      <c r="A82" s="1">
        <v>59</v>
      </c>
      <c r="B82" s="2" t="s">
        <v>361</v>
      </c>
      <c r="C82" s="1" t="s">
        <v>177</v>
      </c>
      <c r="D82" s="1" t="s">
        <v>152</v>
      </c>
      <c r="E82" s="1" t="s">
        <v>362</v>
      </c>
      <c r="F82" s="1" t="s">
        <v>47</v>
      </c>
      <c r="G82" s="1" t="s">
        <v>55</v>
      </c>
      <c r="H82" s="1">
        <f t="shared" si="3"/>
        <v>6</v>
      </c>
      <c r="I82" s="2" t="s">
        <v>363</v>
      </c>
      <c r="J82" s="1" t="s">
        <v>187</v>
      </c>
      <c r="L82" s="1"/>
      <c r="M82" s="1"/>
      <c r="N82" s="1"/>
      <c r="O82" s="1"/>
      <c r="P82" s="1"/>
    </row>
    <row r="83" spans="1:16">
      <c r="A83" s="54">
        <v>60</v>
      </c>
      <c r="B83" s="2" t="s">
        <v>328</v>
      </c>
      <c r="C83" s="1" t="s">
        <v>172</v>
      </c>
      <c r="D83" s="1" t="s">
        <v>152</v>
      </c>
      <c r="E83" s="1" t="s">
        <v>329</v>
      </c>
      <c r="F83" s="1" t="s">
        <v>47</v>
      </c>
      <c r="G83" s="1" t="s">
        <v>55</v>
      </c>
      <c r="H83" s="1">
        <f t="shared" si="3"/>
        <v>6</v>
      </c>
      <c r="I83" s="2" t="s">
        <v>330</v>
      </c>
      <c r="J83" s="1" t="s">
        <v>331</v>
      </c>
      <c r="L83" s="1"/>
      <c r="M83" s="1"/>
      <c r="N83" s="1"/>
      <c r="O83" s="1"/>
      <c r="P83" s="1"/>
    </row>
    <row r="84" spans="1:16">
      <c r="A84" s="54">
        <v>61</v>
      </c>
      <c r="B84" s="2" t="s">
        <v>367</v>
      </c>
      <c r="C84" s="1" t="s">
        <v>177</v>
      </c>
      <c r="D84" s="1" t="s">
        <v>152</v>
      </c>
      <c r="E84" s="1" t="s">
        <v>368</v>
      </c>
      <c r="F84" s="1" t="s">
        <v>55</v>
      </c>
      <c r="G84" s="1" t="s">
        <v>55</v>
      </c>
      <c r="H84" s="1">
        <f t="shared" si="3"/>
        <v>4</v>
      </c>
      <c r="I84" s="2" t="s">
        <v>369</v>
      </c>
      <c r="J84" s="1" t="s">
        <v>187</v>
      </c>
      <c r="L84" s="1"/>
      <c r="M84" s="1"/>
      <c r="N84" s="1"/>
      <c r="O84" s="1"/>
      <c r="P84" s="1"/>
    </row>
    <row r="85" spans="1:16">
      <c r="A85" s="54">
        <v>62</v>
      </c>
      <c r="B85" s="2" t="s">
        <v>379</v>
      </c>
      <c r="C85" s="1" t="s">
        <v>177</v>
      </c>
      <c r="D85" s="1" t="s">
        <v>380</v>
      </c>
      <c r="E85" s="1" t="s">
        <v>381</v>
      </c>
      <c r="F85" s="1" t="s">
        <v>47</v>
      </c>
      <c r="G85" s="1" t="s">
        <v>55</v>
      </c>
      <c r="H85" s="1">
        <f t="shared" si="3"/>
        <v>6</v>
      </c>
      <c r="I85" s="2" t="s">
        <v>382</v>
      </c>
      <c r="J85" s="1" t="s">
        <v>187</v>
      </c>
      <c r="L85" s="1"/>
      <c r="M85" s="1"/>
      <c r="N85" s="1"/>
      <c r="O85" s="1"/>
      <c r="P85" s="1"/>
    </row>
    <row r="86" spans="1:16">
      <c r="A86" s="54">
        <v>63</v>
      </c>
      <c r="B86" s="2" t="s">
        <v>338</v>
      </c>
      <c r="C86" s="1" t="s">
        <v>172</v>
      </c>
      <c r="D86" s="1" t="s">
        <v>236</v>
      </c>
      <c r="E86" s="1" t="s">
        <v>339</v>
      </c>
      <c r="F86" s="1" t="s">
        <v>95</v>
      </c>
      <c r="G86" s="1" t="s">
        <v>47</v>
      </c>
      <c r="H86" s="1">
        <f t="shared" si="3"/>
        <v>3</v>
      </c>
      <c r="I86" s="2" t="s">
        <v>340</v>
      </c>
      <c r="J86" s="1" t="s">
        <v>187</v>
      </c>
      <c r="L86" s="1"/>
      <c r="M86" s="1"/>
      <c r="N86" s="1"/>
      <c r="O86" s="1"/>
      <c r="P86" s="1"/>
    </row>
    <row r="87" spans="1:16" ht="15.6" customHeight="1">
      <c r="B87" s="7"/>
      <c r="H87" s="1" t="s">
        <v>28</v>
      </c>
      <c r="I87" s="2"/>
      <c r="L87" s="1"/>
      <c r="M87" s="1"/>
      <c r="N87" s="1"/>
      <c r="O87" s="1"/>
      <c r="P87" s="1"/>
    </row>
    <row r="88" spans="1:16">
      <c r="A88" s="5"/>
      <c r="B88" s="6" t="s">
        <v>341</v>
      </c>
      <c r="C88" s="3"/>
      <c r="D88" s="5"/>
      <c r="E88" s="5"/>
      <c r="F88" s="3"/>
      <c r="G88" s="3"/>
      <c r="H88" s="5"/>
      <c r="I88" s="6"/>
      <c r="J88" s="3"/>
      <c r="K88" s="5"/>
      <c r="L88" s="5"/>
      <c r="M88" s="5"/>
      <c r="N88" s="5"/>
      <c r="O88" s="5"/>
      <c r="P88" s="3"/>
    </row>
    <row r="89" spans="1:16">
      <c r="A89" s="54">
        <v>64</v>
      </c>
      <c r="B89" s="2" t="s">
        <v>386</v>
      </c>
      <c r="C89" s="1" t="s">
        <v>172</v>
      </c>
      <c r="D89" s="1" t="s">
        <v>236</v>
      </c>
      <c r="E89" s="28" t="s">
        <v>346</v>
      </c>
      <c r="F89" s="1" t="s">
        <v>47</v>
      </c>
      <c r="G89" s="1" t="s">
        <v>95</v>
      </c>
      <c r="H89" s="1">
        <f t="shared" ref="H89:H90" si="4">IF(F89="Laag",1,IF(F89="Midden",2,IF(F89="Hoog",3,0)))*IF(G89="Laag",1,IF(G89="Midden",2,IF(G89="Hoog",3,0)))</f>
        <v>3</v>
      </c>
      <c r="I89" s="2" t="s">
        <v>565</v>
      </c>
      <c r="J89" s="1" t="s">
        <v>187</v>
      </c>
      <c r="L89" s="1"/>
      <c r="M89" s="1"/>
      <c r="N89" s="1"/>
      <c r="O89" s="1"/>
      <c r="P89" s="1"/>
    </row>
    <row r="90" spans="1:16">
      <c r="A90" s="54">
        <v>65</v>
      </c>
      <c r="B90" s="2" t="s">
        <v>345</v>
      </c>
      <c r="C90" s="1" t="s">
        <v>172</v>
      </c>
      <c r="D90" s="1" t="s">
        <v>236</v>
      </c>
      <c r="E90" s="2" t="s">
        <v>346</v>
      </c>
      <c r="F90" s="1" t="s">
        <v>95</v>
      </c>
      <c r="G90" s="1" t="s">
        <v>55</v>
      </c>
      <c r="H90" s="1">
        <f t="shared" si="4"/>
        <v>2</v>
      </c>
      <c r="I90" s="2" t="s">
        <v>565</v>
      </c>
      <c r="J90" s="1" t="s">
        <v>187</v>
      </c>
      <c r="L90" s="1"/>
      <c r="M90" s="1"/>
      <c r="N90" s="1"/>
      <c r="O90" s="1"/>
      <c r="P90" s="1"/>
    </row>
    <row r="91" spans="1:16" hidden="1">
      <c r="A91" s="1">
        <v>66</v>
      </c>
      <c r="B91" s="2" t="s">
        <v>347</v>
      </c>
      <c r="H91" s="1">
        <f>SUM(Tabel3[[#This Row],[Risicob.  S/A]]+Tabel3[[#This Row],[Risicob. (M/R)]])/2</f>
        <v>0</v>
      </c>
      <c r="I91" s="2"/>
      <c r="L91" s="1"/>
      <c r="M91" s="1"/>
      <c r="N91" s="1"/>
      <c r="O91" s="1"/>
      <c r="P91" s="1"/>
    </row>
    <row r="92" spans="1:16" hidden="1">
      <c r="A92" s="1">
        <v>67</v>
      </c>
      <c r="B92" s="2" t="s">
        <v>348</v>
      </c>
      <c r="H92" s="1">
        <f>SUM(Tabel3[[#This Row],[Risicob.  S/A]]+Tabel3[[#This Row],[Risicob. (M/R)]])/2</f>
        <v>0</v>
      </c>
      <c r="I92" s="2"/>
      <c r="L92" s="1"/>
      <c r="M92" s="1"/>
      <c r="N92" s="1"/>
      <c r="O92" s="1"/>
      <c r="P92" s="1"/>
    </row>
    <row r="93" spans="1:16" hidden="1">
      <c r="A93" s="1">
        <v>68</v>
      </c>
      <c r="B93" s="2" t="s">
        <v>349</v>
      </c>
      <c r="H93" s="1">
        <f>SUM(Tabel3[[#This Row],[Risicob.  S/A]]+Tabel3[[#This Row],[Risicob. (M/R)]])/2</f>
        <v>0</v>
      </c>
      <c r="I93" s="2"/>
      <c r="L93" s="1"/>
      <c r="M93" s="1"/>
      <c r="N93" s="1"/>
      <c r="O93" s="1"/>
      <c r="P93" s="1"/>
    </row>
    <row r="94" spans="1:16">
      <c r="H94" s="1" t="s">
        <v>28</v>
      </c>
      <c r="I94" s="2"/>
      <c r="L94" s="1"/>
      <c r="M94" s="1"/>
      <c r="N94" s="1"/>
      <c r="O94" s="1"/>
      <c r="P94" s="1"/>
    </row>
    <row r="95" spans="1:16">
      <c r="A95" s="5"/>
      <c r="B95" s="6" t="s">
        <v>350</v>
      </c>
      <c r="C95" s="3"/>
      <c r="D95" s="5"/>
      <c r="E95" s="5"/>
      <c r="F95" s="3"/>
      <c r="G95" s="3"/>
      <c r="H95" s="5"/>
      <c r="I95" s="6"/>
      <c r="J95" s="3"/>
      <c r="K95" s="5"/>
      <c r="L95" s="5"/>
      <c r="M95" s="5"/>
      <c r="N95" s="5"/>
      <c r="O95" s="5"/>
      <c r="P95" s="3"/>
    </row>
    <row r="96" spans="1:16">
      <c r="A96" s="54">
        <v>69</v>
      </c>
      <c r="B96" s="2" t="s">
        <v>351</v>
      </c>
      <c r="E96" s="2" t="s">
        <v>566</v>
      </c>
      <c r="F96" s="1" t="s">
        <v>95</v>
      </c>
      <c r="G96" s="1" t="s">
        <v>47</v>
      </c>
      <c r="H96" s="1">
        <f t="shared" ref="H96:H99" si="5">IF(F96="Laag",1,IF(F96="Midden",2,IF(F96="Hoog",3,0)))*IF(G96="Laag",1,IF(G96="Midden",2,IF(G96="Hoog",3,0)))</f>
        <v>3</v>
      </c>
      <c r="I96" s="114" t="s">
        <v>567</v>
      </c>
      <c r="J96" s="1" t="s">
        <v>187</v>
      </c>
      <c r="L96" s="1"/>
      <c r="M96" s="1"/>
      <c r="N96" s="1"/>
      <c r="O96" s="1"/>
      <c r="P96" s="1"/>
    </row>
    <row r="97" spans="1:16">
      <c r="A97" s="54">
        <v>70</v>
      </c>
      <c r="B97" s="2" t="s">
        <v>352</v>
      </c>
      <c r="E97" s="1" t="s">
        <v>568</v>
      </c>
      <c r="F97" s="1" t="s">
        <v>55</v>
      </c>
      <c r="G97" s="1" t="s">
        <v>55</v>
      </c>
      <c r="H97" s="1">
        <f t="shared" si="5"/>
        <v>4</v>
      </c>
      <c r="I97" s="2" t="s">
        <v>569</v>
      </c>
      <c r="J97" s="1" t="s">
        <v>207</v>
      </c>
      <c r="L97" s="1"/>
      <c r="M97" s="1"/>
      <c r="N97" s="1"/>
      <c r="O97" s="1"/>
      <c r="P97" s="1"/>
    </row>
    <row r="98" spans="1:16">
      <c r="A98" s="54">
        <v>71</v>
      </c>
      <c r="B98" s="2" t="s">
        <v>353</v>
      </c>
      <c r="E98" s="2" t="s">
        <v>570</v>
      </c>
      <c r="F98" s="1" t="s">
        <v>95</v>
      </c>
      <c r="G98" s="1" t="s">
        <v>55</v>
      </c>
      <c r="H98" s="1">
        <f t="shared" si="5"/>
        <v>2</v>
      </c>
      <c r="I98" s="2" t="s">
        <v>571</v>
      </c>
      <c r="J98" s="1" t="s">
        <v>155</v>
      </c>
      <c r="L98" s="1"/>
      <c r="M98" s="1"/>
      <c r="N98" s="1"/>
      <c r="O98" s="1"/>
      <c r="P98" s="1"/>
    </row>
    <row r="99" spans="1:16">
      <c r="A99" s="54">
        <v>72</v>
      </c>
      <c r="B99" s="2" t="s">
        <v>354</v>
      </c>
      <c r="E99" s="2" t="s">
        <v>572</v>
      </c>
      <c r="F99" s="1" t="s">
        <v>95</v>
      </c>
      <c r="G99" s="1" t="s">
        <v>55</v>
      </c>
      <c r="H99" s="1">
        <f t="shared" si="5"/>
        <v>2</v>
      </c>
      <c r="I99" s="2" t="s">
        <v>573</v>
      </c>
      <c r="J99" s="1" t="s">
        <v>155</v>
      </c>
      <c r="L99" s="1"/>
      <c r="M99" s="1"/>
      <c r="N99" s="1"/>
      <c r="O99" s="1"/>
      <c r="P99" s="1"/>
    </row>
    <row r="100" spans="1:16">
      <c r="H100" s="1" t="s">
        <v>28</v>
      </c>
      <c r="I100" s="2"/>
      <c r="L100" s="1"/>
      <c r="M100" s="1"/>
      <c r="N100" s="1"/>
      <c r="O100" s="1"/>
      <c r="P100" s="1"/>
    </row>
    <row r="101" spans="1:16">
      <c r="A101" s="5"/>
      <c r="B101" s="6" t="s">
        <v>355</v>
      </c>
      <c r="C101" s="3"/>
      <c r="D101" s="5"/>
      <c r="E101" s="5"/>
      <c r="F101" s="3"/>
      <c r="G101" s="3"/>
      <c r="H101" s="5"/>
      <c r="I101" s="6"/>
      <c r="J101" s="3"/>
      <c r="K101" s="5"/>
      <c r="L101" s="5"/>
      <c r="M101" s="5"/>
      <c r="N101" s="5"/>
      <c r="O101" s="5"/>
      <c r="P101" s="3"/>
    </row>
    <row r="102" spans="1:16">
      <c r="A102" s="1">
        <v>73</v>
      </c>
      <c r="B102" s="2" t="s">
        <v>356</v>
      </c>
      <c r="E102" s="2" t="s">
        <v>574</v>
      </c>
      <c r="F102" s="1" t="s">
        <v>95</v>
      </c>
      <c r="G102" s="1" t="s">
        <v>55</v>
      </c>
      <c r="H102" s="1">
        <f t="shared" ref="H102:H105" si="6">IF(F102="Laag",1,IF(F102="Midden",2,IF(F102="Hoog",3,0)))*IF(G102="Laag",1,IF(G102="Midden",2,IF(G102="Hoog",3,0)))</f>
        <v>2</v>
      </c>
      <c r="I102" s="2" t="s">
        <v>575</v>
      </c>
      <c r="J102" s="1" t="s">
        <v>155</v>
      </c>
      <c r="L102" s="1"/>
      <c r="M102" s="1"/>
      <c r="N102" s="1"/>
      <c r="O102" s="1"/>
      <c r="P102" s="1"/>
    </row>
    <row r="103" spans="1:16">
      <c r="A103" s="1">
        <v>74</v>
      </c>
      <c r="B103" s="2" t="s">
        <v>357</v>
      </c>
      <c r="E103" s="2" t="s">
        <v>576</v>
      </c>
      <c r="F103" s="1" t="s">
        <v>95</v>
      </c>
      <c r="G103" s="1" t="s">
        <v>55</v>
      </c>
      <c r="H103" s="1">
        <f t="shared" si="6"/>
        <v>2</v>
      </c>
      <c r="I103" s="2" t="s">
        <v>577</v>
      </c>
      <c r="J103" s="1" t="s">
        <v>187</v>
      </c>
      <c r="L103" s="1"/>
      <c r="M103" s="1"/>
      <c r="N103" s="1"/>
      <c r="O103" s="1"/>
      <c r="P103" s="1"/>
    </row>
    <row r="104" spans="1:16">
      <c r="A104" s="1">
        <v>75</v>
      </c>
      <c r="B104" s="2" t="s">
        <v>358</v>
      </c>
      <c r="E104" s="2" t="s">
        <v>578</v>
      </c>
      <c r="F104" s="1" t="s">
        <v>95</v>
      </c>
      <c r="G104" s="1" t="s">
        <v>55</v>
      </c>
      <c r="H104" s="1">
        <f t="shared" si="6"/>
        <v>2</v>
      </c>
      <c r="I104" s="2" t="s">
        <v>579</v>
      </c>
      <c r="J104" s="1" t="s">
        <v>187</v>
      </c>
      <c r="L104" s="1"/>
      <c r="M104" s="1"/>
      <c r="N104" s="1"/>
      <c r="O104" s="1"/>
      <c r="P104" s="1"/>
    </row>
    <row r="105" spans="1:16">
      <c r="H105" s="1">
        <f t="shared" si="6"/>
        <v>0</v>
      </c>
      <c r="I105" s="2"/>
      <c r="L105" s="1"/>
      <c r="M105" s="1"/>
      <c r="N105" s="1"/>
      <c r="O105" s="1"/>
      <c r="P105" s="1"/>
    </row>
    <row r="106" spans="1:16">
      <c r="A106" s="4"/>
      <c r="B106" s="6" t="s">
        <v>359</v>
      </c>
      <c r="C106" s="3"/>
      <c r="D106" s="4"/>
      <c r="E106" s="4"/>
      <c r="F106" s="3"/>
      <c r="G106" s="3"/>
      <c r="H106" s="4"/>
      <c r="I106" s="128"/>
      <c r="J106" s="3"/>
      <c r="K106" s="4"/>
      <c r="L106" s="4"/>
      <c r="M106" s="4"/>
      <c r="N106" s="4"/>
      <c r="O106" s="4"/>
      <c r="P106" s="3"/>
    </row>
    <row r="107" spans="1:16">
      <c r="A107" s="54">
        <v>76</v>
      </c>
      <c r="B107" s="2" t="s">
        <v>360</v>
      </c>
      <c r="E107" s="2" t="s">
        <v>580</v>
      </c>
      <c r="F107" s="1" t="s">
        <v>55</v>
      </c>
      <c r="G107" s="1" t="s">
        <v>55</v>
      </c>
      <c r="H107" s="1">
        <f t="shared" ref="H107:H112" si="7">IF(F107="Laag",1,IF(F107="Midden",2,IF(F107="Hoog",3,0)))*IF(G107="Laag",1,IF(G107="Midden",2,IF(G107="Hoog",3,0)))</f>
        <v>4</v>
      </c>
      <c r="I107" s="2" t="s">
        <v>581</v>
      </c>
      <c r="J107" s="1" t="s">
        <v>175</v>
      </c>
      <c r="L107" s="1"/>
      <c r="M107" s="1"/>
      <c r="N107" s="1"/>
      <c r="O107" s="1"/>
      <c r="P107" s="1"/>
    </row>
    <row r="108" spans="1:16">
      <c r="A108" s="54">
        <v>77</v>
      </c>
      <c r="B108" s="2" t="s">
        <v>398</v>
      </c>
      <c r="E108" s="2" t="s">
        <v>582</v>
      </c>
      <c r="F108" s="1" t="s">
        <v>47</v>
      </c>
      <c r="G108" s="1" t="s">
        <v>47</v>
      </c>
      <c r="H108" s="1">
        <f t="shared" si="7"/>
        <v>9</v>
      </c>
      <c r="I108" s="2" t="s">
        <v>583</v>
      </c>
      <c r="J108" s="1" t="s">
        <v>207</v>
      </c>
      <c r="L108" s="1"/>
      <c r="M108" s="1"/>
      <c r="N108" s="1"/>
      <c r="O108" s="1"/>
      <c r="P108" s="1"/>
    </row>
    <row r="109" spans="1:16">
      <c r="A109" s="54">
        <v>78</v>
      </c>
      <c r="B109" s="2" t="s">
        <v>364</v>
      </c>
      <c r="E109" s="2" t="s">
        <v>584</v>
      </c>
      <c r="F109" s="1" t="s">
        <v>55</v>
      </c>
      <c r="G109" s="1" t="s">
        <v>95</v>
      </c>
      <c r="H109" s="1">
        <f t="shared" si="7"/>
        <v>2</v>
      </c>
      <c r="I109" s="2" t="s">
        <v>585</v>
      </c>
      <c r="J109" s="1" t="s">
        <v>187</v>
      </c>
      <c r="L109" s="1"/>
      <c r="M109" s="1"/>
      <c r="N109" s="1"/>
      <c r="O109" s="1"/>
      <c r="P109" s="1"/>
    </row>
    <row r="110" spans="1:16">
      <c r="A110" s="54">
        <v>79</v>
      </c>
      <c r="B110" s="2" t="s">
        <v>365</v>
      </c>
      <c r="E110" s="2" t="s">
        <v>586</v>
      </c>
      <c r="F110" s="1" t="s">
        <v>47</v>
      </c>
      <c r="G110" s="1" t="s">
        <v>55</v>
      </c>
      <c r="H110" s="1">
        <f t="shared" si="7"/>
        <v>6</v>
      </c>
      <c r="I110" s="2" t="s">
        <v>587</v>
      </c>
      <c r="J110" s="1" t="s">
        <v>207</v>
      </c>
      <c r="L110" s="1"/>
      <c r="M110" s="1"/>
      <c r="N110" s="1"/>
      <c r="O110" s="1"/>
      <c r="P110" s="1"/>
    </row>
    <row r="111" spans="1:16">
      <c r="A111" s="54">
        <v>80</v>
      </c>
      <c r="B111" s="2" t="s">
        <v>366</v>
      </c>
      <c r="E111" s="2" t="s">
        <v>588</v>
      </c>
      <c r="F111" s="1" t="s">
        <v>95</v>
      </c>
      <c r="G111" s="1" t="s">
        <v>47</v>
      </c>
      <c r="H111" s="1">
        <f t="shared" si="7"/>
        <v>3</v>
      </c>
      <c r="I111" s="2" t="s">
        <v>589</v>
      </c>
      <c r="J111" s="1" t="s">
        <v>331</v>
      </c>
      <c r="L111" s="1"/>
      <c r="M111" s="1"/>
      <c r="N111" s="1"/>
      <c r="O111" s="1"/>
      <c r="P111" s="1"/>
    </row>
    <row r="112" spans="1:16">
      <c r="A112" s="54">
        <v>81</v>
      </c>
      <c r="B112" s="2" t="s">
        <v>226</v>
      </c>
      <c r="E112" s="2" t="s">
        <v>590</v>
      </c>
      <c r="F112" s="1" t="s">
        <v>55</v>
      </c>
      <c r="G112" s="1" t="s">
        <v>55</v>
      </c>
      <c r="H112" s="1">
        <f t="shared" si="7"/>
        <v>4</v>
      </c>
      <c r="I112" s="2" t="s">
        <v>591</v>
      </c>
      <c r="J112" s="1" t="s">
        <v>187</v>
      </c>
      <c r="L112" s="1"/>
      <c r="M112" s="1"/>
      <c r="N112" s="1"/>
      <c r="O112" s="1"/>
      <c r="P112" s="1"/>
    </row>
    <row r="113" spans="1:16">
      <c r="H113" s="1" t="s">
        <v>28</v>
      </c>
      <c r="I113" s="2"/>
      <c r="L113" s="1"/>
      <c r="M113" s="1"/>
      <c r="N113" s="1"/>
      <c r="O113" s="1"/>
      <c r="P113" s="1"/>
    </row>
    <row r="114" spans="1:16">
      <c r="A114" s="4"/>
      <c r="B114" s="6" t="s">
        <v>370</v>
      </c>
      <c r="C114" s="3"/>
      <c r="D114" s="4"/>
      <c r="E114" s="4"/>
      <c r="F114" s="3"/>
      <c r="G114" s="3"/>
      <c r="H114" s="4"/>
      <c r="I114" s="128"/>
      <c r="J114" s="3"/>
      <c r="K114" s="4"/>
      <c r="L114" s="4"/>
      <c r="M114" s="4"/>
      <c r="N114" s="4"/>
      <c r="O114" s="4"/>
      <c r="P114" s="3"/>
    </row>
    <row r="115" spans="1:16">
      <c r="A115" s="1">
        <v>82</v>
      </c>
      <c r="B115" s="2" t="s">
        <v>371</v>
      </c>
      <c r="E115" s="2" t="s">
        <v>592</v>
      </c>
      <c r="F115" s="1" t="s">
        <v>47</v>
      </c>
      <c r="G115" s="1" t="s">
        <v>95</v>
      </c>
      <c r="H115" s="1">
        <f t="shared" ref="H115:H116" si="8">IF(F115="Laag",1,IF(F115="Midden",2,IF(F115="Hoog",3,0)))*IF(G115="Laag",1,IF(G115="Midden",2,IF(G115="Hoog",3,0)))</f>
        <v>3</v>
      </c>
      <c r="I115" s="2" t="s">
        <v>593</v>
      </c>
      <c r="J115" s="1" t="s">
        <v>187</v>
      </c>
      <c r="L115" s="1"/>
      <c r="M115" s="1"/>
      <c r="N115" s="1"/>
      <c r="O115" s="1"/>
      <c r="P115" s="1"/>
    </row>
    <row r="116" spans="1:16">
      <c r="A116" s="1">
        <v>83</v>
      </c>
      <c r="B116" s="2" t="s">
        <v>372</v>
      </c>
      <c r="E116" s="2" t="s">
        <v>592</v>
      </c>
      <c r="F116" s="1" t="s">
        <v>55</v>
      </c>
      <c r="G116" s="1" t="s">
        <v>95</v>
      </c>
      <c r="H116" s="1">
        <f t="shared" si="8"/>
        <v>2</v>
      </c>
      <c r="I116" s="2" t="s">
        <v>593</v>
      </c>
      <c r="J116" s="1" t="s">
        <v>331</v>
      </c>
      <c r="L116" s="1"/>
      <c r="M116" s="1"/>
      <c r="N116" s="1"/>
      <c r="O116" s="1"/>
      <c r="P116" s="1"/>
    </row>
    <row r="117" spans="1:16">
      <c r="H117" s="1" t="s">
        <v>28</v>
      </c>
      <c r="I117" s="2"/>
      <c r="L117" s="1"/>
      <c r="M117" s="1"/>
      <c r="N117" s="1"/>
      <c r="O117" s="1"/>
      <c r="P117" s="1"/>
    </row>
    <row r="118" spans="1:16">
      <c r="A118" s="5"/>
      <c r="B118" s="6" t="s">
        <v>594</v>
      </c>
      <c r="C118" s="3"/>
      <c r="D118" s="5"/>
      <c r="E118" s="5"/>
      <c r="F118" s="3"/>
      <c r="G118" s="3"/>
      <c r="H118" s="5"/>
      <c r="I118" s="6"/>
      <c r="J118" s="3"/>
      <c r="K118" s="5"/>
      <c r="L118" s="5"/>
      <c r="M118" s="5"/>
      <c r="N118" s="5"/>
      <c r="O118" s="5"/>
      <c r="P118" s="3"/>
    </row>
    <row r="119" spans="1:16">
      <c r="A119" s="1">
        <v>84</v>
      </c>
      <c r="B119" s="7" t="s">
        <v>374</v>
      </c>
      <c r="E119" s="2" t="s">
        <v>595</v>
      </c>
      <c r="F119" s="1" t="s">
        <v>95</v>
      </c>
      <c r="G119" s="1" t="s">
        <v>55</v>
      </c>
      <c r="H119" s="1">
        <f t="shared" ref="H119:H125" si="9">IF(F119="Laag",1,IF(F119="Midden",2,IF(F119="Hoog",3,0)))*IF(G119="Laag",1,IF(G119="Midden",2,IF(G119="Hoog",3,0)))</f>
        <v>2</v>
      </c>
      <c r="I119" s="2" t="s">
        <v>596</v>
      </c>
      <c r="J119" s="1" t="s">
        <v>331</v>
      </c>
      <c r="L119" s="13"/>
      <c r="M119" s="13"/>
      <c r="N119" s="13"/>
      <c r="O119" s="13"/>
      <c r="P119" s="1"/>
    </row>
    <row r="120" spans="1:16">
      <c r="A120" s="1">
        <v>85</v>
      </c>
      <c r="B120" s="2" t="s">
        <v>375</v>
      </c>
      <c r="E120" s="2" t="s">
        <v>597</v>
      </c>
      <c r="F120" s="1" t="s">
        <v>95</v>
      </c>
      <c r="G120" s="1" t="s">
        <v>95</v>
      </c>
      <c r="H120" s="1">
        <f t="shared" si="9"/>
        <v>1</v>
      </c>
      <c r="I120" s="2" t="s">
        <v>598</v>
      </c>
      <c r="J120" s="1" t="s">
        <v>331</v>
      </c>
      <c r="L120" s="13"/>
      <c r="M120" s="13"/>
      <c r="N120" s="13"/>
      <c r="O120" s="13"/>
      <c r="P120" s="1"/>
    </row>
    <row r="121" spans="1:16">
      <c r="A121" s="1">
        <v>86</v>
      </c>
      <c r="B121" s="2" t="s">
        <v>376</v>
      </c>
      <c r="E121" s="2" t="s">
        <v>599</v>
      </c>
      <c r="F121" s="1" t="s">
        <v>95</v>
      </c>
      <c r="G121" s="1" t="s">
        <v>95</v>
      </c>
      <c r="H121" s="1">
        <f t="shared" si="9"/>
        <v>1</v>
      </c>
      <c r="I121" s="2" t="s">
        <v>600</v>
      </c>
      <c r="J121" s="1" t="s">
        <v>331</v>
      </c>
      <c r="L121" s="13"/>
      <c r="M121" s="13"/>
      <c r="N121" s="13"/>
      <c r="O121" s="13"/>
      <c r="P121" s="1"/>
    </row>
    <row r="122" spans="1:16">
      <c r="A122" s="1">
        <v>87</v>
      </c>
      <c r="B122" s="11" t="s">
        <v>377</v>
      </c>
      <c r="E122" s="2" t="s">
        <v>601</v>
      </c>
      <c r="F122" s="1" t="s">
        <v>95</v>
      </c>
      <c r="G122" s="1" t="s">
        <v>55</v>
      </c>
      <c r="H122" s="1">
        <f t="shared" si="9"/>
        <v>2</v>
      </c>
      <c r="I122" s="2" t="s">
        <v>602</v>
      </c>
      <c r="J122" s="1" t="s">
        <v>331</v>
      </c>
      <c r="L122" s="13"/>
      <c r="M122" s="13"/>
      <c r="N122" s="13"/>
      <c r="O122" s="13"/>
      <c r="P122" s="1"/>
    </row>
    <row r="123" spans="1:16">
      <c r="A123" s="1">
        <v>88</v>
      </c>
      <c r="B123" s="11" t="s">
        <v>378</v>
      </c>
      <c r="E123" s="2" t="s">
        <v>603</v>
      </c>
      <c r="F123" s="1" t="s">
        <v>95</v>
      </c>
      <c r="G123" s="1" t="s">
        <v>55</v>
      </c>
      <c r="H123" s="1">
        <f t="shared" si="9"/>
        <v>2</v>
      </c>
      <c r="I123" s="2" t="s">
        <v>604</v>
      </c>
      <c r="J123" s="1" t="s">
        <v>331</v>
      </c>
      <c r="L123" s="13"/>
      <c r="M123" s="13"/>
      <c r="N123" s="13"/>
      <c r="O123" s="13"/>
      <c r="P123" s="1"/>
    </row>
    <row r="124" spans="1:16">
      <c r="A124" s="1">
        <v>89</v>
      </c>
      <c r="B124" s="11" t="s">
        <v>401</v>
      </c>
      <c r="E124" s="2" t="s">
        <v>605</v>
      </c>
      <c r="F124" s="1" t="s">
        <v>95</v>
      </c>
      <c r="G124" s="1" t="s">
        <v>55</v>
      </c>
      <c r="H124" s="1">
        <f t="shared" si="9"/>
        <v>2</v>
      </c>
      <c r="I124" s="2" t="s">
        <v>606</v>
      </c>
      <c r="J124" s="1" t="s">
        <v>331</v>
      </c>
      <c r="L124" s="13"/>
      <c r="M124" s="13"/>
      <c r="N124" s="13"/>
      <c r="O124" s="13"/>
      <c r="P124" s="1"/>
    </row>
    <row r="125" spans="1:16">
      <c r="A125" s="1">
        <v>90</v>
      </c>
      <c r="B125" s="11" t="s">
        <v>383</v>
      </c>
      <c r="E125" s="2" t="s">
        <v>607</v>
      </c>
      <c r="F125" s="1" t="s">
        <v>95</v>
      </c>
      <c r="G125" s="1" t="s">
        <v>55</v>
      </c>
      <c r="H125" s="1">
        <f t="shared" si="9"/>
        <v>2</v>
      </c>
      <c r="I125" s="2" t="s">
        <v>608</v>
      </c>
      <c r="J125" s="1" t="s">
        <v>187</v>
      </c>
      <c r="L125" s="13"/>
      <c r="M125" s="13"/>
      <c r="N125" s="13"/>
      <c r="O125" s="13"/>
      <c r="P125" s="1"/>
    </row>
    <row r="126" spans="1:16">
      <c r="B126" s="11"/>
      <c r="H126" s="1" t="s">
        <v>28</v>
      </c>
      <c r="I126" s="2"/>
      <c r="L126" s="13"/>
      <c r="M126" s="13"/>
      <c r="N126" s="13"/>
      <c r="O126" s="13"/>
      <c r="P126" s="1"/>
    </row>
    <row r="127" spans="1:16">
      <c r="A127" s="5"/>
      <c r="B127" s="6" t="s">
        <v>384</v>
      </c>
      <c r="C127" s="3"/>
      <c r="D127" s="5"/>
      <c r="E127" s="5"/>
      <c r="F127" s="3"/>
      <c r="G127" s="3"/>
      <c r="H127" s="5"/>
      <c r="I127" s="6"/>
      <c r="J127" s="3"/>
      <c r="K127" s="5"/>
      <c r="L127" s="5"/>
      <c r="M127" s="5"/>
      <c r="N127" s="5"/>
      <c r="O127" s="5"/>
      <c r="P127" s="3"/>
    </row>
    <row r="128" spans="1:16">
      <c r="A128" s="16"/>
      <c r="B128" s="17" t="s">
        <v>385</v>
      </c>
      <c r="C128" s="16"/>
      <c r="D128" s="16"/>
      <c r="E128" s="16"/>
      <c r="F128" s="16"/>
      <c r="G128" s="16"/>
      <c r="H128" s="16"/>
      <c r="I128" s="129"/>
      <c r="J128" s="16"/>
      <c r="K128" s="16"/>
      <c r="L128" s="16"/>
      <c r="M128" s="16"/>
      <c r="N128" s="16"/>
      <c r="O128" s="16"/>
      <c r="P128" s="16"/>
    </row>
    <row r="129" spans="1:16" ht="43.15">
      <c r="A129" s="1">
        <v>91</v>
      </c>
      <c r="B129" s="2" t="s">
        <v>242</v>
      </c>
      <c r="D129"/>
      <c r="E129" s="26" t="s">
        <v>609</v>
      </c>
      <c r="F129" s="1" t="s">
        <v>55</v>
      </c>
      <c r="G129" s="1" t="s">
        <v>55</v>
      </c>
      <c r="H129" s="1">
        <f t="shared" ref="H129" si="10">IF(F129="Laag",1,IF(F129="Midden",2,IF(F129="Hoog",3,0)))*IF(G129="Laag",1,IF(G129="Midden",2,IF(G129="Hoog",3,0)))</f>
        <v>4</v>
      </c>
      <c r="I129" s="28" t="s">
        <v>610</v>
      </c>
      <c r="J129" s="1" t="s">
        <v>207</v>
      </c>
      <c r="L129" s="26"/>
      <c r="M129" s="1"/>
      <c r="N129" s="1"/>
      <c r="O129" s="1"/>
      <c r="P129" s="1"/>
    </row>
    <row r="130" spans="1:16">
      <c r="H130" s="1" t="s">
        <v>28</v>
      </c>
      <c r="L130" s="1"/>
      <c r="M130" s="1"/>
      <c r="N130" s="1"/>
      <c r="O130" s="1"/>
      <c r="P130" s="1"/>
    </row>
    <row r="131" spans="1:16">
      <c r="A131" s="18"/>
      <c r="B131" s="17" t="s">
        <v>388</v>
      </c>
      <c r="C131" s="16"/>
      <c r="D131" s="18"/>
      <c r="E131" s="18"/>
      <c r="F131" s="16"/>
      <c r="G131" s="16"/>
      <c r="H131" s="18"/>
      <c r="I131" s="18"/>
      <c r="J131" s="16"/>
      <c r="K131" s="18"/>
      <c r="L131" s="18"/>
      <c r="M131" s="18"/>
      <c r="N131" s="18"/>
      <c r="O131" s="18"/>
      <c r="P131" s="16"/>
    </row>
    <row r="132" spans="1:16">
      <c r="A132" s="1">
        <v>92</v>
      </c>
      <c r="B132" s="2" t="s">
        <v>389</v>
      </c>
      <c r="H132" s="1" t="s">
        <v>28</v>
      </c>
      <c r="L132" s="1"/>
      <c r="M132" s="1"/>
      <c r="N132" s="1"/>
      <c r="O132" s="1"/>
      <c r="P132" s="1"/>
    </row>
    <row r="133" spans="1:16">
      <c r="A133" s="1" t="s">
        <v>390</v>
      </c>
      <c r="B133" s="15" t="s">
        <v>391</v>
      </c>
      <c r="E133" s="28" t="s">
        <v>611</v>
      </c>
      <c r="F133" s="1" t="s">
        <v>95</v>
      </c>
      <c r="G133" s="1" t="s">
        <v>55</v>
      </c>
      <c r="H133" s="1">
        <f t="shared" ref="H133:H138" si="11">IF(F133="Laag",1,IF(F133="Midden",2,IF(F133="Hoog",3,0)))*IF(G133="Laag",1,IF(G133="Midden",2,IF(G133="Hoog",3,0)))</f>
        <v>2</v>
      </c>
      <c r="I133" s="2" t="s">
        <v>612</v>
      </c>
      <c r="J133" s="1" t="s">
        <v>207</v>
      </c>
      <c r="L133" s="1"/>
      <c r="M133" s="1"/>
      <c r="N133" s="1"/>
      <c r="O133" s="1"/>
      <c r="P133" s="1"/>
    </row>
    <row r="134" spans="1:16">
      <c r="A134" s="1" t="s">
        <v>392</v>
      </c>
      <c r="B134" s="15" t="s">
        <v>393</v>
      </c>
      <c r="E134" s="2" t="s">
        <v>613</v>
      </c>
      <c r="F134" s="1" t="s">
        <v>95</v>
      </c>
      <c r="G134" s="1" t="s">
        <v>55</v>
      </c>
      <c r="H134" s="1">
        <f t="shared" si="11"/>
        <v>2</v>
      </c>
      <c r="I134" s="2" t="s">
        <v>614</v>
      </c>
      <c r="J134" s="1" t="s">
        <v>207</v>
      </c>
      <c r="L134" s="1"/>
      <c r="M134" s="1"/>
      <c r="N134" s="1"/>
      <c r="O134" s="1"/>
      <c r="P134" s="1"/>
    </row>
    <row r="135" spans="1:16">
      <c r="A135" s="1" t="s">
        <v>394</v>
      </c>
      <c r="B135" s="15" t="s">
        <v>395</v>
      </c>
      <c r="E135" s="2" t="s">
        <v>615</v>
      </c>
      <c r="F135" s="1" t="s">
        <v>95</v>
      </c>
      <c r="G135" s="1" t="s">
        <v>55</v>
      </c>
      <c r="H135" s="1">
        <f t="shared" si="11"/>
        <v>2</v>
      </c>
      <c r="I135" s="2" t="s">
        <v>616</v>
      </c>
      <c r="J135" s="1" t="s">
        <v>207</v>
      </c>
      <c r="L135" s="1"/>
      <c r="M135" s="1"/>
      <c r="N135" s="1"/>
      <c r="O135" s="1"/>
      <c r="P135" s="1"/>
    </row>
    <row r="136" spans="1:16">
      <c r="A136" s="1" t="s">
        <v>396</v>
      </c>
      <c r="B136" s="15" t="s">
        <v>397</v>
      </c>
      <c r="E136" s="2" t="s">
        <v>617</v>
      </c>
      <c r="F136" s="1" t="s">
        <v>95</v>
      </c>
      <c r="G136" s="1" t="s">
        <v>55</v>
      </c>
      <c r="H136" s="1">
        <f t="shared" si="11"/>
        <v>2</v>
      </c>
      <c r="I136" s="2" t="s">
        <v>618</v>
      </c>
      <c r="J136" s="1" t="s">
        <v>207</v>
      </c>
      <c r="L136" s="1"/>
      <c r="M136" s="1"/>
      <c r="N136" s="1"/>
      <c r="O136" s="1"/>
      <c r="P136" s="1"/>
    </row>
    <row r="137" spans="1:16">
      <c r="A137" s="1">
        <v>93</v>
      </c>
      <c r="B137" s="2" t="s">
        <v>409</v>
      </c>
      <c r="E137" s="2" t="s">
        <v>619</v>
      </c>
      <c r="F137" s="1" t="s">
        <v>55</v>
      </c>
      <c r="G137" s="1" t="s">
        <v>55</v>
      </c>
      <c r="H137" s="1">
        <f t="shared" si="11"/>
        <v>4</v>
      </c>
      <c r="I137" s="2" t="s">
        <v>620</v>
      </c>
      <c r="J137" s="1" t="s">
        <v>155</v>
      </c>
      <c r="L137" s="1"/>
      <c r="M137" s="1"/>
      <c r="N137" s="1"/>
      <c r="O137" s="1"/>
      <c r="P137" s="1"/>
    </row>
    <row r="138" spans="1:16">
      <c r="A138" s="1">
        <v>94</v>
      </c>
      <c r="B138" s="2" t="s">
        <v>415</v>
      </c>
      <c r="E138" s="2" t="s">
        <v>621</v>
      </c>
      <c r="F138" s="1" t="s">
        <v>95</v>
      </c>
      <c r="G138" s="1" t="s">
        <v>55</v>
      </c>
      <c r="H138" s="1">
        <f t="shared" si="11"/>
        <v>2</v>
      </c>
      <c r="I138" s="2" t="s">
        <v>417</v>
      </c>
      <c r="J138" s="1" t="s">
        <v>187</v>
      </c>
      <c r="L138" s="1"/>
      <c r="M138" s="1"/>
      <c r="N138" s="1"/>
      <c r="O138" s="1"/>
      <c r="P138" s="1"/>
    </row>
    <row r="139" spans="1:16">
      <c r="H139" s="1" t="s">
        <v>28</v>
      </c>
      <c r="L139" s="1"/>
      <c r="M139" s="1"/>
      <c r="N139" s="1"/>
      <c r="O139" s="1"/>
      <c r="P139" s="1"/>
    </row>
    <row r="140" spans="1:16">
      <c r="A140" s="18"/>
      <c r="B140" s="17" t="s">
        <v>404</v>
      </c>
      <c r="C140" s="16"/>
      <c r="D140" s="18"/>
      <c r="E140" s="18"/>
      <c r="F140" s="16"/>
      <c r="G140" s="16"/>
      <c r="H140" s="18"/>
      <c r="I140" s="18"/>
      <c r="J140" s="16"/>
      <c r="K140" s="18"/>
      <c r="L140" s="18"/>
      <c r="M140" s="18"/>
      <c r="N140" s="18"/>
      <c r="O140" s="18"/>
      <c r="P140" s="16"/>
    </row>
    <row r="141" spans="1:16">
      <c r="A141" s="1">
        <v>95</v>
      </c>
      <c r="B141" s="2" t="s">
        <v>405</v>
      </c>
      <c r="E141" s="2" t="s">
        <v>622</v>
      </c>
      <c r="F141" s="1" t="s">
        <v>95</v>
      </c>
      <c r="G141" s="1" t="s">
        <v>55</v>
      </c>
      <c r="H141" s="1">
        <f t="shared" ref="H141:H145" si="12">IF(F141="Laag",1,IF(F141="Midden",2,IF(F141="Hoog",3,0)))*IF(G141="Laag",1,IF(G141="Midden",2,IF(G141="Hoog",3,0)))</f>
        <v>2</v>
      </c>
      <c r="I141" s="2" t="s">
        <v>623</v>
      </c>
      <c r="J141" s="1" t="s">
        <v>207</v>
      </c>
      <c r="L141" s="1"/>
      <c r="M141" s="1"/>
      <c r="N141" s="1"/>
      <c r="O141" s="1"/>
      <c r="P141" s="1"/>
    </row>
    <row r="142" spans="1:16">
      <c r="A142" s="1">
        <v>96</v>
      </c>
      <c r="B142" s="2" t="s">
        <v>406</v>
      </c>
      <c r="E142" s="2" t="s">
        <v>624</v>
      </c>
      <c r="F142" s="1" t="s">
        <v>95</v>
      </c>
      <c r="G142" s="1" t="s">
        <v>55</v>
      </c>
      <c r="H142" s="1">
        <f t="shared" si="12"/>
        <v>2</v>
      </c>
      <c r="I142" s="2" t="s">
        <v>625</v>
      </c>
      <c r="J142" s="1" t="s">
        <v>207</v>
      </c>
      <c r="L142" s="1"/>
      <c r="M142" s="1"/>
      <c r="N142" s="1"/>
      <c r="O142" s="1"/>
      <c r="P142" s="1"/>
    </row>
    <row r="143" spans="1:16">
      <c r="A143" s="1">
        <v>97</v>
      </c>
      <c r="B143" s="2" t="s">
        <v>407</v>
      </c>
      <c r="E143" s="2" t="s">
        <v>626</v>
      </c>
      <c r="H143" s="1">
        <f t="shared" si="12"/>
        <v>0</v>
      </c>
      <c r="L143" s="1"/>
      <c r="M143" s="1"/>
      <c r="N143" s="1"/>
      <c r="O143" s="1"/>
      <c r="P143" s="1"/>
    </row>
    <row r="144" spans="1:16" s="12" customFormat="1">
      <c r="A144" s="1">
        <v>98</v>
      </c>
      <c r="B144" s="2" t="s">
        <v>408</v>
      </c>
      <c r="C144" s="1"/>
      <c r="D144" s="1"/>
      <c r="E144" s="2" t="s">
        <v>627</v>
      </c>
      <c r="F144" s="1" t="s">
        <v>95</v>
      </c>
      <c r="G144" s="1" t="s">
        <v>55</v>
      </c>
      <c r="H144" s="1">
        <f t="shared" si="12"/>
        <v>2</v>
      </c>
      <c r="I144" t="s">
        <v>628</v>
      </c>
      <c r="J144" s="1" t="s">
        <v>207</v>
      </c>
      <c r="K144" s="1"/>
      <c r="L144" s="1"/>
      <c r="M144" s="1"/>
      <c r="N144" s="1"/>
      <c r="O144" s="1"/>
      <c r="P144" s="13"/>
    </row>
    <row r="145" spans="1:16" s="12" customFormat="1">
      <c r="A145" s="1">
        <v>99</v>
      </c>
      <c r="B145" s="2" t="s">
        <v>246</v>
      </c>
      <c r="C145" s="1"/>
      <c r="D145" s="1"/>
      <c r="E145" s="2" t="s">
        <v>629</v>
      </c>
      <c r="F145" s="1" t="s">
        <v>47</v>
      </c>
      <c r="G145" s="1" t="s">
        <v>55</v>
      </c>
      <c r="H145" s="1">
        <f t="shared" si="12"/>
        <v>6</v>
      </c>
      <c r="I145" s="2" t="s">
        <v>630</v>
      </c>
      <c r="J145" s="1" t="s">
        <v>155</v>
      </c>
      <c r="K145" s="1"/>
      <c r="L145" s="1"/>
      <c r="M145" s="1"/>
      <c r="N145" s="1"/>
      <c r="O145" s="1"/>
      <c r="P145" s="13"/>
    </row>
    <row r="146" spans="1:16" s="12" customFormat="1">
      <c r="A146" s="1"/>
      <c r="B146" s="2"/>
      <c r="C146" s="1"/>
      <c r="D146" s="1"/>
      <c r="E146" s="1"/>
      <c r="F146" s="1"/>
      <c r="G146" s="1"/>
      <c r="H146" s="1" t="s">
        <v>28</v>
      </c>
      <c r="I146" s="1"/>
      <c r="J146" s="1"/>
      <c r="K146" s="1"/>
      <c r="L146" s="1"/>
      <c r="M146" s="1"/>
      <c r="N146" s="1"/>
      <c r="O146" s="1"/>
      <c r="P146" s="13"/>
    </row>
    <row r="147" spans="1:16" s="12" customFormat="1">
      <c r="A147" s="5"/>
      <c r="B147" s="6" t="s">
        <v>412</v>
      </c>
      <c r="C147" s="3"/>
      <c r="D147" s="5"/>
      <c r="E147" s="5"/>
      <c r="F147" s="3"/>
      <c r="G147" s="3"/>
      <c r="H147" s="5"/>
      <c r="I147" s="5"/>
      <c r="J147" s="3"/>
      <c r="K147" s="5"/>
      <c r="L147" s="5"/>
      <c r="M147" s="5"/>
      <c r="N147" s="5"/>
      <c r="O147" s="5"/>
      <c r="P147" s="5"/>
    </row>
    <row r="148" spans="1:16" s="12" customFormat="1">
      <c r="A148" s="1">
        <v>100</v>
      </c>
      <c r="B148" s="11" t="s">
        <v>413</v>
      </c>
      <c r="C148" s="1"/>
      <c r="D148" s="1"/>
      <c r="E148" s="2" t="s">
        <v>631</v>
      </c>
      <c r="F148" s="1" t="s">
        <v>47</v>
      </c>
      <c r="G148" s="1" t="s">
        <v>95</v>
      </c>
      <c r="H148" s="1">
        <f t="shared" ref="H148:H153" si="13">IF(F148="Laag",1,IF(F148="Midden",2,IF(F148="Hoog",3,0)))*IF(G148="Laag",1,IF(G148="Midden",2,IF(G148="Hoog",3,0)))</f>
        <v>3</v>
      </c>
      <c r="I148" s="2" t="s">
        <v>251</v>
      </c>
      <c r="J148" s="1" t="s">
        <v>207</v>
      </c>
      <c r="K148" s="1"/>
      <c r="L148" s="13"/>
      <c r="M148" s="13"/>
      <c r="N148" s="13"/>
      <c r="O148" s="13"/>
      <c r="P148" s="13"/>
    </row>
    <row r="149" spans="1:16" s="12" customFormat="1">
      <c r="A149" s="1">
        <v>101</v>
      </c>
      <c r="B149" s="11" t="s">
        <v>414</v>
      </c>
      <c r="C149" s="1"/>
      <c r="D149" s="1"/>
      <c r="E149" s="2" t="s">
        <v>632</v>
      </c>
      <c r="F149" s="1" t="s">
        <v>47</v>
      </c>
      <c r="G149" s="1" t="s">
        <v>95</v>
      </c>
      <c r="H149" s="1">
        <f t="shared" si="13"/>
        <v>3</v>
      </c>
      <c r="I149" s="2" t="s">
        <v>633</v>
      </c>
      <c r="J149" s="1" t="s">
        <v>207</v>
      </c>
      <c r="K149" s="1"/>
      <c r="L149" s="13"/>
      <c r="M149" s="13"/>
      <c r="N149" s="13"/>
      <c r="O149" s="13"/>
      <c r="P149" s="13"/>
    </row>
    <row r="150" spans="1:16">
      <c r="A150" s="1">
        <v>102</v>
      </c>
      <c r="B150" s="11" t="s">
        <v>634</v>
      </c>
      <c r="E150" s="2" t="s">
        <v>635</v>
      </c>
      <c r="F150" s="1" t="s">
        <v>95</v>
      </c>
      <c r="G150" s="1" t="s">
        <v>55</v>
      </c>
      <c r="H150" s="1">
        <f t="shared" si="13"/>
        <v>2</v>
      </c>
      <c r="I150" s="2" t="s">
        <v>422</v>
      </c>
      <c r="J150" s="1" t="s">
        <v>331</v>
      </c>
      <c r="L150" s="13"/>
      <c r="M150" s="13"/>
      <c r="N150" s="13"/>
      <c r="O150" s="13"/>
      <c r="P150" s="1"/>
    </row>
    <row r="151" spans="1:16">
      <c r="A151" s="1">
        <v>103</v>
      </c>
      <c r="B151" s="11" t="s">
        <v>418</v>
      </c>
      <c r="E151" s="2" t="s">
        <v>636</v>
      </c>
      <c r="F151" s="1" t="s">
        <v>47</v>
      </c>
      <c r="G151" s="1" t="s">
        <v>95</v>
      </c>
      <c r="H151" s="1">
        <f t="shared" si="13"/>
        <v>3</v>
      </c>
      <c r="I151" s="2" t="s">
        <v>637</v>
      </c>
      <c r="J151" s="1" t="s">
        <v>207</v>
      </c>
      <c r="L151" s="13"/>
      <c r="M151" s="13"/>
      <c r="N151" s="13"/>
      <c r="O151" s="13"/>
      <c r="P151" s="1"/>
    </row>
    <row r="152" spans="1:16">
      <c r="A152" s="1">
        <v>104</v>
      </c>
      <c r="B152" s="11" t="s">
        <v>419</v>
      </c>
      <c r="E152" s="2" t="s">
        <v>638</v>
      </c>
      <c r="F152" s="1" t="s">
        <v>47</v>
      </c>
      <c r="G152" s="1" t="s">
        <v>95</v>
      </c>
      <c r="H152" s="1">
        <f t="shared" si="13"/>
        <v>3</v>
      </c>
      <c r="I152" s="2" t="s">
        <v>639</v>
      </c>
      <c r="J152" s="1" t="s">
        <v>207</v>
      </c>
      <c r="L152" s="13"/>
      <c r="M152" s="13"/>
      <c r="N152" s="13"/>
      <c r="O152" s="13"/>
      <c r="P152" s="1"/>
    </row>
    <row r="153" spans="1:16">
      <c r="A153" s="1">
        <v>105</v>
      </c>
      <c r="B153" s="11" t="s">
        <v>640</v>
      </c>
      <c r="E153" t="s">
        <v>250</v>
      </c>
      <c r="F153" s="1" t="s">
        <v>47</v>
      </c>
      <c r="G153" s="1" t="s">
        <v>55</v>
      </c>
      <c r="H153" s="1">
        <f t="shared" si="13"/>
        <v>6</v>
      </c>
      <c r="I153" s="2" t="s">
        <v>251</v>
      </c>
      <c r="J153" s="1" t="s">
        <v>207</v>
      </c>
      <c r="L153" s="13"/>
      <c r="M153" s="13"/>
      <c r="N153" s="13"/>
      <c r="O153" s="13"/>
      <c r="P153" s="1"/>
    </row>
    <row r="154" spans="1:16" s="12" customFormat="1">
      <c r="A154" s="1"/>
      <c r="B154" s="2"/>
      <c r="C154" s="1"/>
      <c r="D154" s="1"/>
      <c r="E154" s="1"/>
      <c r="F154" s="1"/>
      <c r="G154" s="1"/>
      <c r="H154" s="1" t="s">
        <v>28</v>
      </c>
      <c r="I154" s="1"/>
      <c r="J154" s="1"/>
      <c r="K154" s="1"/>
      <c r="L154" s="13"/>
      <c r="M154" s="13"/>
      <c r="N154" s="13"/>
      <c r="O154" s="13"/>
      <c r="P154" s="13"/>
    </row>
    <row r="155" spans="1:16" s="12" customFormat="1">
      <c r="A155" s="4"/>
      <c r="B155" s="6" t="s">
        <v>423</v>
      </c>
      <c r="C155" s="3"/>
      <c r="D155" s="5"/>
      <c r="E155" s="5"/>
      <c r="F155" s="3"/>
      <c r="G155" s="3"/>
      <c r="H155" s="5"/>
      <c r="I155" s="5"/>
      <c r="J155" s="3"/>
      <c r="K155" s="5"/>
      <c r="L155" s="5"/>
      <c r="M155" s="5"/>
      <c r="N155" s="5"/>
      <c r="O155" s="5"/>
      <c r="P155" s="5"/>
    </row>
    <row r="156" spans="1:16" s="12" customFormat="1">
      <c r="A156" s="1">
        <v>106</v>
      </c>
      <c r="B156" s="7" t="s">
        <v>222</v>
      </c>
      <c r="C156" s="1"/>
      <c r="D156" s="1"/>
      <c r="E156" s="2" t="s">
        <v>641</v>
      </c>
      <c r="F156" s="1" t="s">
        <v>95</v>
      </c>
      <c r="G156" s="1" t="s">
        <v>47</v>
      </c>
      <c r="H156" s="1">
        <f>IF(F156="Laag",1,IF(F156="Midden",2,IF(F156="Hoog",3,0)))*IF(G156="Laag",1,IF(G156="Midden",2,IF(G156="Hoog",3,0)))</f>
        <v>3</v>
      </c>
      <c r="I156" s="2" t="s">
        <v>642</v>
      </c>
      <c r="J156" s="1" t="s">
        <v>187</v>
      </c>
      <c r="K156" s="1"/>
      <c r="L156" s="1"/>
      <c r="M156" s="1"/>
      <c r="N156" s="1"/>
      <c r="O156" s="1"/>
      <c r="P156" s="13"/>
    </row>
    <row r="157" spans="1:16" s="12" customFormat="1">
      <c r="A157" s="1">
        <v>107</v>
      </c>
      <c r="B157" s="7" t="s">
        <v>224</v>
      </c>
      <c r="C157" s="1"/>
      <c r="D157" s="1"/>
      <c r="E157" s="2" t="s">
        <v>643</v>
      </c>
      <c r="F157" s="1" t="s">
        <v>95</v>
      </c>
      <c r="G157" s="1" t="s">
        <v>55</v>
      </c>
      <c r="H157" s="1">
        <f>IF(F157="Laag",1,IF(F157="Midden",2,IF(F157="Hoog",3,0)))*IF(G157="Laag",1,IF(G157="Midden",2,IF(G157="Hoog",3,0)))</f>
        <v>2</v>
      </c>
      <c r="I157" s="2" t="s">
        <v>644</v>
      </c>
      <c r="J157" s="1" t="s">
        <v>187</v>
      </c>
      <c r="K157" s="1"/>
      <c r="L157" s="1"/>
      <c r="M157" s="1"/>
      <c r="N157" s="1"/>
      <c r="O157" s="1"/>
      <c r="P157" s="13"/>
    </row>
    <row r="158" spans="1:16" s="12" customFormat="1">
      <c r="A158" s="1"/>
      <c r="B158" s="7"/>
      <c r="C158" s="1"/>
      <c r="D158" s="1"/>
      <c r="E158" s="1"/>
      <c r="F158" s="1"/>
      <c r="G158" s="1"/>
      <c r="H158" s="1">
        <f t="shared" ref="H158" si="14">IF(F158="Laag",1,IF(F158="Midden",2,IF(F158="Hoog",3,0)))*IF(G158="Laag",1,IF(G158="Midden",2,IF(G158="Hoog",3,0)))</f>
        <v>0</v>
      </c>
      <c r="I158" s="1"/>
      <c r="J158" s="1"/>
      <c r="K158" s="1"/>
      <c r="L158" s="1"/>
      <c r="M158" s="1"/>
      <c r="N158" s="1"/>
      <c r="O158" s="1"/>
      <c r="P158" s="13"/>
    </row>
    <row r="159" spans="1:16" s="12" customFormat="1">
      <c r="A159" s="5" t="s">
        <v>28</v>
      </c>
      <c r="B159" s="6" t="s">
        <v>424</v>
      </c>
      <c r="C159" s="6"/>
      <c r="D159" s="5"/>
      <c r="E159" s="5"/>
      <c r="F159" s="3"/>
      <c r="G159" s="3"/>
      <c r="H159" s="5"/>
      <c r="I159" s="5"/>
      <c r="J159" s="3"/>
      <c r="K159" s="5"/>
      <c r="L159" s="5"/>
      <c r="M159" s="5"/>
      <c r="N159" s="5"/>
      <c r="O159" s="5"/>
      <c r="P159" s="5"/>
    </row>
    <row r="160" spans="1:16" s="12" customFormat="1">
      <c r="A160" s="1">
        <v>108</v>
      </c>
      <c r="B160" s="2" t="s">
        <v>28</v>
      </c>
      <c r="C160" s="1"/>
      <c r="D160" s="1"/>
      <c r="E160" s="1"/>
      <c r="F160" s="1"/>
      <c r="G160" s="1"/>
      <c r="H160" s="1"/>
      <c r="I160" s="1"/>
      <c r="J160" s="1"/>
      <c r="K160" s="1"/>
      <c r="L160" s="1"/>
      <c r="M160" s="1"/>
      <c r="N160" s="1"/>
      <c r="O160" s="1"/>
      <c r="P160" s="13"/>
    </row>
    <row r="161" spans="1:16" s="12" customFormat="1">
      <c r="A161" s="1">
        <v>109</v>
      </c>
      <c r="B161" s="2"/>
      <c r="C161" s="1"/>
      <c r="D161" s="1"/>
      <c r="E161" s="1"/>
      <c r="F161" s="1"/>
      <c r="G161" s="1"/>
      <c r="H161" s="1"/>
      <c r="I161" s="1"/>
      <c r="J161" s="1"/>
      <c r="K161" s="1"/>
      <c r="L161" s="1"/>
      <c r="M161" s="1"/>
      <c r="N161" s="1"/>
      <c r="O161" s="1"/>
      <c r="P161" s="13"/>
    </row>
    <row r="162" spans="1:16" s="12" customFormat="1">
      <c r="A162" s="1">
        <v>110</v>
      </c>
      <c r="B162" s="2"/>
      <c r="C162" s="1"/>
      <c r="D162" s="1"/>
      <c r="E162" s="1"/>
      <c r="F162" s="1"/>
      <c r="G162" s="1"/>
      <c r="H162" s="1"/>
      <c r="I162" s="1"/>
      <c r="J162" s="1"/>
      <c r="K162" s="1"/>
      <c r="L162" s="1"/>
      <c r="M162" s="1"/>
      <c r="N162" s="1"/>
      <c r="O162" s="1"/>
      <c r="P162" s="13"/>
    </row>
    <row r="163" spans="1:16" s="12" customFormat="1">
      <c r="A163" s="1">
        <v>111</v>
      </c>
      <c r="B163" s="2"/>
      <c r="C163" s="1"/>
      <c r="D163" s="1"/>
      <c r="E163" s="1"/>
      <c r="F163" s="1"/>
      <c r="G163" s="1"/>
      <c r="H163" s="1"/>
      <c r="I163" s="1"/>
      <c r="J163" s="1"/>
      <c r="K163" s="1"/>
      <c r="L163" s="1"/>
      <c r="M163" s="1"/>
      <c r="N163" s="1"/>
      <c r="O163" s="1"/>
      <c r="P163" s="13"/>
    </row>
    <row r="164" spans="1:16" s="12" customFormat="1">
      <c r="A164" s="1">
        <v>112</v>
      </c>
      <c r="B164" s="2"/>
      <c r="C164" s="1"/>
      <c r="D164" s="1"/>
      <c r="E164" s="1"/>
      <c r="F164" s="1"/>
      <c r="G164" s="1"/>
      <c r="H164" s="1"/>
      <c r="I164" s="1"/>
      <c r="J164" s="1"/>
      <c r="K164" s="1"/>
      <c r="L164" s="1"/>
      <c r="M164" s="1"/>
      <c r="N164" s="1"/>
      <c r="O164" s="1"/>
      <c r="P164" s="13"/>
    </row>
    <row r="165" spans="1:16" s="12" customFormat="1">
      <c r="A165" s="1">
        <v>113</v>
      </c>
      <c r="B165" s="2"/>
      <c r="C165" s="1"/>
      <c r="D165" s="1"/>
      <c r="E165" s="1"/>
      <c r="F165" s="1"/>
      <c r="G165" s="1"/>
      <c r="H165" s="1"/>
      <c r="I165" s="1"/>
      <c r="J165" s="1"/>
      <c r="K165" s="1"/>
      <c r="L165" s="1"/>
      <c r="M165" s="1"/>
      <c r="N165" s="1"/>
      <c r="O165" s="1"/>
      <c r="P165" s="13"/>
    </row>
    <row r="166" spans="1:16" s="12" customFormat="1">
      <c r="A166" s="1">
        <v>114</v>
      </c>
      <c r="B166" s="2"/>
      <c r="C166" s="1"/>
      <c r="D166" s="1"/>
      <c r="E166" s="1"/>
      <c r="F166" s="1"/>
      <c r="G166" s="1"/>
      <c r="H166" s="1"/>
      <c r="I166" s="1"/>
      <c r="J166" s="1"/>
      <c r="K166" s="1"/>
      <c r="L166" s="1"/>
      <c r="M166" s="1"/>
      <c r="N166" s="1"/>
      <c r="O166" s="1"/>
      <c r="P166" s="13"/>
    </row>
    <row r="167" spans="1:16" s="12" customFormat="1">
      <c r="A167" s="1">
        <v>115</v>
      </c>
      <c r="B167" s="2"/>
      <c r="C167" s="1"/>
      <c r="D167" s="1"/>
      <c r="E167" s="1"/>
      <c r="F167" s="1"/>
      <c r="G167" s="1"/>
      <c r="H167" s="1"/>
      <c r="I167" s="1"/>
      <c r="J167" s="1"/>
      <c r="K167" s="1"/>
      <c r="L167" s="1"/>
      <c r="M167" s="1"/>
      <c r="N167" s="1"/>
      <c r="O167" s="1"/>
      <c r="P167" s="13"/>
    </row>
    <row r="168" spans="1:16" s="12" customFormat="1">
      <c r="A168" s="1">
        <v>116</v>
      </c>
      <c r="B168" s="14"/>
      <c r="C168" s="1"/>
      <c r="D168" s="1"/>
      <c r="E168" s="1"/>
      <c r="F168" s="1"/>
      <c r="G168" s="1"/>
      <c r="H168" s="1"/>
      <c r="I168" s="1"/>
      <c r="J168" s="1"/>
      <c r="K168" s="1"/>
      <c r="L168" s="1"/>
      <c r="M168" s="1"/>
      <c r="N168" s="1"/>
      <c r="O168" s="1"/>
      <c r="P168" s="13"/>
    </row>
    <row r="169" spans="1:16" s="12" customFormat="1">
      <c r="A169" s="13"/>
      <c r="B169" s="27"/>
      <c r="C169" s="1"/>
      <c r="D169" s="13"/>
      <c r="E169" s="13"/>
      <c r="F169" s="1"/>
      <c r="G169" s="1"/>
      <c r="H169" s="1"/>
      <c r="I169" s="13"/>
      <c r="J169" s="1"/>
      <c r="K169" s="13"/>
      <c r="L169" s="13"/>
      <c r="M169" s="13"/>
      <c r="N169" s="13"/>
      <c r="O169" s="13"/>
      <c r="P169" s="13"/>
    </row>
  </sheetData>
  <conditionalFormatting sqref="H1:H17">
    <cfRule type="cellIs" dxfId="71" priority="55" operator="between">
      <formula>5</formula>
      <formula>10</formula>
    </cfRule>
    <cfRule type="cellIs" dxfId="70" priority="56" operator="between">
      <formula>3</formula>
      <formula>4</formula>
    </cfRule>
    <cfRule type="cellIs" dxfId="69" priority="57" operator="between">
      <formula>1</formula>
      <formula>2</formula>
    </cfRule>
  </conditionalFormatting>
  <conditionalFormatting sqref="H19:H33">
    <cfRule type="cellIs" dxfId="68" priority="52" operator="between">
      <formula>5</formula>
      <formula>10</formula>
    </cfRule>
    <cfRule type="cellIs" dxfId="67" priority="53" operator="between">
      <formula>3</formula>
      <formula>4</formula>
    </cfRule>
    <cfRule type="cellIs" dxfId="66" priority="54" operator="between">
      <formula>1</formula>
      <formula>2</formula>
    </cfRule>
  </conditionalFormatting>
  <conditionalFormatting sqref="H35:H46 H48:H54">
    <cfRule type="cellIs" dxfId="65" priority="49" operator="between">
      <formula>5</formula>
      <formula>10</formula>
    </cfRule>
    <cfRule type="cellIs" dxfId="64" priority="50" operator="between">
      <formula>3</formula>
      <formula>4</formula>
    </cfRule>
    <cfRule type="cellIs" dxfId="63" priority="51" operator="between">
      <formula>1</formula>
      <formula>2</formula>
    </cfRule>
  </conditionalFormatting>
  <conditionalFormatting sqref="H56:H62 H64:H71">
    <cfRule type="cellIs" dxfId="62" priority="46" operator="between">
      <formula>5</formula>
      <formula>10</formula>
    </cfRule>
    <cfRule type="cellIs" dxfId="61" priority="47" operator="between">
      <formula>3</formula>
      <formula>4</formula>
    </cfRule>
    <cfRule type="cellIs" dxfId="60" priority="48" operator="between">
      <formula>1</formula>
      <formula>2</formula>
    </cfRule>
  </conditionalFormatting>
  <conditionalFormatting sqref="H73:H76 H80:H87 H89:H94 H96:H100 H102:H105 H107:H113 H115:H117 H119:H126 H129:H130 H132:H139 H141:H146 H148:H154 H158 H160:H1048576">
    <cfRule type="cellIs" dxfId="59" priority="59" operator="between">
      <formula>3</formula>
      <formula>4</formula>
    </cfRule>
    <cfRule type="cellIs" dxfId="58" priority="60" operator="between">
      <formula>1</formula>
      <formula>2</formula>
    </cfRule>
  </conditionalFormatting>
  <conditionalFormatting sqref="H79:H86">
    <cfRule type="cellIs" dxfId="57" priority="43" operator="between">
      <formula>5</formula>
      <formula>10</formula>
    </cfRule>
    <cfRule type="cellIs" dxfId="56" priority="44" operator="between">
      <formula>3</formula>
      <formula>4</formula>
    </cfRule>
    <cfRule type="cellIs" dxfId="55" priority="45" operator="between">
      <formula>1</formula>
      <formula>2</formula>
    </cfRule>
  </conditionalFormatting>
  <conditionalFormatting sqref="H80:H87 H89:H94 H96:H100 H102:H105 H107:H113 H115:H117 H119:H126 H129:H130 H132:H139 H141:H146 H148:H154 H160:H1048576 H158 H73:H76">
    <cfRule type="cellIs" dxfId="54" priority="58" operator="between">
      <formula>5</formula>
      <formula>10</formula>
    </cfRule>
  </conditionalFormatting>
  <conditionalFormatting sqref="H89:H90">
    <cfRule type="cellIs" dxfId="53" priority="37" operator="between">
      <formula>5</formula>
      <formula>10</formula>
    </cfRule>
    <cfRule type="cellIs" dxfId="52" priority="38" operator="between">
      <formula>3</formula>
      <formula>4</formula>
    </cfRule>
    <cfRule type="cellIs" dxfId="51" priority="39" operator="between">
      <formula>1</formula>
      <formula>2</formula>
    </cfRule>
  </conditionalFormatting>
  <conditionalFormatting sqref="H96:H99">
    <cfRule type="cellIs" dxfId="50" priority="34" operator="between">
      <formula>5</formula>
      <formula>10</formula>
    </cfRule>
    <cfRule type="cellIs" dxfId="49" priority="35" operator="between">
      <formula>3</formula>
      <formula>4</formula>
    </cfRule>
    <cfRule type="cellIs" dxfId="48" priority="36" operator="between">
      <formula>1</formula>
      <formula>2</formula>
    </cfRule>
  </conditionalFormatting>
  <conditionalFormatting sqref="H102:H105">
    <cfRule type="cellIs" dxfId="47" priority="31" operator="between">
      <formula>5</formula>
      <formula>10</formula>
    </cfRule>
    <cfRule type="cellIs" dxfId="46" priority="32" operator="between">
      <formula>3</formula>
      <formula>4</formula>
    </cfRule>
    <cfRule type="cellIs" dxfId="45" priority="33" operator="between">
      <formula>1</formula>
      <formula>2</formula>
    </cfRule>
  </conditionalFormatting>
  <conditionalFormatting sqref="H107:H112">
    <cfRule type="cellIs" dxfId="44" priority="28" operator="between">
      <formula>5</formula>
      <formula>10</formula>
    </cfRule>
    <cfRule type="cellIs" dxfId="43" priority="29" operator="between">
      <formula>3</formula>
      <formula>4</formula>
    </cfRule>
    <cfRule type="cellIs" dxfId="42" priority="30" operator="between">
      <formula>1</formula>
      <formula>2</formula>
    </cfRule>
  </conditionalFormatting>
  <conditionalFormatting sqref="H115:H116">
    <cfRule type="cellIs" dxfId="41" priority="25" operator="between">
      <formula>5</formula>
      <formula>10</formula>
    </cfRule>
    <cfRule type="cellIs" dxfId="40" priority="26" operator="between">
      <formula>3</formula>
      <formula>4</formula>
    </cfRule>
    <cfRule type="cellIs" dxfId="39" priority="27" operator="between">
      <formula>1</formula>
      <formula>2</formula>
    </cfRule>
  </conditionalFormatting>
  <conditionalFormatting sqref="H119:H125">
    <cfRule type="cellIs" dxfId="38" priority="22" operator="between">
      <formula>5</formula>
      <formula>10</formula>
    </cfRule>
    <cfRule type="cellIs" dxfId="37" priority="23" operator="between">
      <formula>3</formula>
      <formula>4</formula>
    </cfRule>
    <cfRule type="cellIs" dxfId="36" priority="24" operator="between">
      <formula>1</formula>
      <formula>2</formula>
    </cfRule>
  </conditionalFormatting>
  <conditionalFormatting sqref="H129">
    <cfRule type="cellIs" dxfId="35" priority="19" operator="between">
      <formula>5</formula>
      <formula>10</formula>
    </cfRule>
    <cfRule type="cellIs" dxfId="34" priority="20" operator="between">
      <formula>3</formula>
      <formula>4</formula>
    </cfRule>
    <cfRule type="cellIs" dxfId="33" priority="21" operator="between">
      <formula>1</formula>
      <formula>2</formula>
    </cfRule>
  </conditionalFormatting>
  <conditionalFormatting sqref="H132:H138">
    <cfRule type="cellIs" dxfId="32" priority="16" operator="between">
      <formula>5</formula>
      <formula>10</formula>
    </cfRule>
    <cfRule type="cellIs" dxfId="31" priority="17" operator="between">
      <formula>3</formula>
      <formula>4</formula>
    </cfRule>
    <cfRule type="cellIs" dxfId="30" priority="18" operator="between">
      <formula>1</formula>
      <formula>2</formula>
    </cfRule>
  </conditionalFormatting>
  <conditionalFormatting sqref="H141:H145">
    <cfRule type="cellIs" dxfId="29" priority="13" operator="between">
      <formula>5</formula>
      <formula>10</formula>
    </cfRule>
    <cfRule type="cellIs" dxfId="28" priority="14" operator="between">
      <formula>3</formula>
      <formula>4</formula>
    </cfRule>
    <cfRule type="cellIs" dxfId="27" priority="15" operator="between">
      <formula>1</formula>
      <formula>2</formula>
    </cfRule>
  </conditionalFormatting>
  <conditionalFormatting sqref="H148:H153">
    <cfRule type="cellIs" dxfId="26" priority="10" operator="between">
      <formula>5</formula>
      <formula>10</formula>
    </cfRule>
    <cfRule type="cellIs" dxfId="25" priority="11" operator="between">
      <formula>3</formula>
      <formula>4</formula>
    </cfRule>
    <cfRule type="cellIs" dxfId="24" priority="12" operator="between">
      <formula>1</formula>
      <formula>2</formula>
    </cfRule>
  </conditionalFormatting>
  <conditionalFormatting sqref="H156:H158">
    <cfRule type="cellIs" dxfId="23" priority="1" operator="between">
      <formula>5</formula>
      <formula>10</formula>
    </cfRule>
    <cfRule type="cellIs" dxfId="22" priority="2" operator="between">
      <formula>3</formula>
      <formula>4</formula>
    </cfRule>
    <cfRule type="cellIs" dxfId="21" priority="3" operator="between">
      <formula>1</formula>
      <formula>2</formula>
    </cfRule>
  </conditionalFormatting>
  <conditionalFormatting sqref="H160:H168">
    <cfRule type="cellIs" dxfId="20" priority="4" operator="between">
      <formula>5</formula>
      <formula>10</formula>
    </cfRule>
    <cfRule type="cellIs" dxfId="19" priority="5" operator="between">
      <formula>3</formula>
      <formula>4</formula>
    </cfRule>
    <cfRule type="cellIs" dxfId="18" priority="6" operator="between">
      <formula>1</formula>
      <formula>2</formula>
    </cfRule>
  </conditionalFormatting>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8B924F90-6875-4532-9823-F960BB6C5EF6}">
          <x14:formula1>
            <xm:f>'Achtergrond informatie'!$C$3:$C$5</xm:f>
          </x14:formula1>
          <xm:sqref>F147:F169 F144:F145 F64:F142 F3:F46 F48:F62</xm:sqref>
        </x14:dataValidation>
        <x14:dataValidation type="list" allowBlank="1" showInputMessage="1" showErrorMessage="1" xr:uid="{A5BDA521-4470-47D0-A47B-CB5E676E8F9B}">
          <x14:formula1>
            <xm:f>'Achtergrond informatie'!$J$2:$J$3</xm:f>
          </x14:formula1>
          <xm:sqref>O6:O169 O2:O4</xm:sqref>
        </x14:dataValidation>
        <x14:dataValidation type="list" allowBlank="1" showInputMessage="1" showErrorMessage="1" xr:uid="{135DD609-7EF6-4FD5-B244-4AE37629A5A5}">
          <x14:formula1>
            <xm:f>'Achtergrond informatie'!$B$3:$B$13</xm:f>
          </x14:formula1>
          <xm:sqref>D3:D169</xm:sqref>
        </x14:dataValidation>
        <x14:dataValidation type="list" allowBlank="1" showInputMessage="1" showErrorMessage="1" xr:uid="{425B4D85-F558-4A8E-AE2C-97297CD63707}">
          <x14:formula1>
            <xm:f>'Achtergrond informatie'!$A$3:$A$6</xm:f>
          </x14:formula1>
          <xm:sqref>C3:C169</xm:sqref>
        </x14:dataValidation>
        <x14:dataValidation type="list" allowBlank="1" showInputMessage="1" showErrorMessage="1" xr:uid="{5C92D8A2-7966-40CF-943B-A7826ABD0DBE}">
          <x14:formula1>
            <xm:f>'Achtergrond informatie'!$D$3:$D$5</xm:f>
          </x14:formula1>
          <xm:sqref>F143 F123 G64:G169 G3:G46 G48:G62</xm:sqref>
        </x14:dataValidation>
        <x14:dataValidation type="list" allowBlank="1" showInputMessage="1" showErrorMessage="1" xr:uid="{B3933FC9-12A4-44DB-BB77-7160C7A6AD68}">
          <x14:formula1>
            <xm:f>'Achtergrond informatie'!$G$2:$G$6</xm:f>
          </x14:formula1>
          <xm:sqref>J88:J169 J64:J86 J3:J46 J48:J62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FF4B-DC3C-4854-97F9-305B3F998799}">
  <dimension ref="A1:B74"/>
  <sheetViews>
    <sheetView zoomScale="130" zoomScaleNormal="130" workbookViewId="0">
      <selection activeCell="K19" sqref="K19"/>
    </sheetView>
  </sheetViews>
  <sheetFormatPr defaultRowHeight="14.45"/>
  <cols>
    <col min="1" max="1" width="9.140625" customWidth="1"/>
  </cols>
  <sheetData>
    <row r="1" spans="1:2" ht="22.9">
      <c r="A1" s="41" t="s">
        <v>645</v>
      </c>
    </row>
    <row r="6" spans="1:2">
      <c r="B6" s="34" t="s">
        <v>646</v>
      </c>
    </row>
    <row r="7" spans="1:2">
      <c r="B7" t="s">
        <v>647</v>
      </c>
    </row>
    <row r="8" spans="1:2">
      <c r="B8" s="34" t="s">
        <v>648</v>
      </c>
    </row>
    <row r="10" spans="1:2" ht="21">
      <c r="B10" s="40" t="s">
        <v>649</v>
      </c>
    </row>
    <row r="21" spans="1:2">
      <c r="B21" s="34"/>
    </row>
    <row r="28" spans="1:2" ht="15.6">
      <c r="A28" s="33" t="s">
        <v>650</v>
      </c>
    </row>
    <row r="29" spans="1:2">
      <c r="B29" s="37" t="s">
        <v>651</v>
      </c>
    </row>
    <row r="30" spans="1:2">
      <c r="B30" s="38" t="s">
        <v>652</v>
      </c>
    </row>
    <row r="31" spans="1:2">
      <c r="B31" s="38" t="s">
        <v>653</v>
      </c>
    </row>
    <row r="32" spans="1:2">
      <c r="B32" s="38" t="s">
        <v>654</v>
      </c>
    </row>
    <row r="33" spans="2:2">
      <c r="B33" s="38" t="s">
        <v>655</v>
      </c>
    </row>
    <row r="34" spans="2:2">
      <c r="B34" s="34"/>
    </row>
    <row r="35" spans="2:2">
      <c r="B35" s="37" t="s">
        <v>656</v>
      </c>
    </row>
    <row r="36" spans="2:2">
      <c r="B36" s="38" t="s">
        <v>657</v>
      </c>
    </row>
    <row r="37" spans="2:2">
      <c r="B37" s="38" t="s">
        <v>658</v>
      </c>
    </row>
    <row r="38" spans="2:2">
      <c r="B38" s="38" t="s">
        <v>659</v>
      </c>
    </row>
    <row r="39" spans="2:2">
      <c r="B39" s="38" t="s">
        <v>660</v>
      </c>
    </row>
    <row r="40" spans="2:2">
      <c r="B40" s="38" t="s">
        <v>661</v>
      </c>
    </row>
    <row r="41" spans="2:2">
      <c r="B41" s="34"/>
    </row>
    <row r="42" spans="2:2">
      <c r="B42" s="37" t="s">
        <v>662</v>
      </c>
    </row>
    <row r="43" spans="2:2">
      <c r="B43" s="38" t="s">
        <v>663</v>
      </c>
    </row>
    <row r="44" spans="2:2">
      <c r="B44" s="38" t="s">
        <v>664</v>
      </c>
    </row>
    <row r="45" spans="2:2">
      <c r="B45" s="38" t="s">
        <v>665</v>
      </c>
    </row>
    <row r="46" spans="2:2">
      <c r="B46" s="34"/>
    </row>
    <row r="47" spans="2:2">
      <c r="B47" s="37" t="s">
        <v>666</v>
      </c>
    </row>
    <row r="48" spans="2:2">
      <c r="B48" s="34" t="s">
        <v>28</v>
      </c>
    </row>
    <row r="49" spans="2:2">
      <c r="B49" s="34" t="s">
        <v>28</v>
      </c>
    </row>
    <row r="50" spans="2:2">
      <c r="B50" s="35"/>
    </row>
    <row r="53" spans="2:2">
      <c r="B53" s="39" t="s">
        <v>667</v>
      </c>
    </row>
    <row r="74" spans="2:2">
      <c r="B74" s="36" t="s">
        <v>668</v>
      </c>
    </row>
  </sheetData>
  <hyperlinks>
    <hyperlink ref="B74" location="_ftn1" display="_ftn1" xr:uid="{635F4E63-04E0-40D3-8F32-799816DB55D4}"/>
    <hyperlink ref="B53" location="_ftnref1" display="_ftnref1" xr:uid="{B635EAF0-7C15-4504-81C8-C59D929B537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C4E7-C5BC-4DEC-9C19-E5378D745E70}">
  <dimension ref="A1:J13"/>
  <sheetViews>
    <sheetView workbookViewId="0">
      <selection activeCell="A48" sqref="A48"/>
    </sheetView>
  </sheetViews>
  <sheetFormatPr defaultRowHeight="14.45"/>
  <cols>
    <col min="1" max="1" width="27.28515625" bestFit="1" customWidth="1"/>
    <col min="2" max="2" width="20.85546875" bestFit="1" customWidth="1"/>
    <col min="7" max="7" width="13.7109375" bestFit="1" customWidth="1"/>
    <col min="8" max="8" width="134" style="21" customWidth="1"/>
  </cols>
  <sheetData>
    <row r="1" spans="1:10">
      <c r="J1" s="9" t="s">
        <v>669</v>
      </c>
    </row>
    <row r="2" spans="1:10" ht="28.9">
      <c r="A2" s="9" t="s">
        <v>132</v>
      </c>
      <c r="B2" s="9" t="s">
        <v>133</v>
      </c>
      <c r="C2" s="9" t="s">
        <v>670</v>
      </c>
      <c r="D2" s="9" t="s">
        <v>671</v>
      </c>
      <c r="G2" s="19" t="s">
        <v>187</v>
      </c>
      <c r="H2" s="21" t="s">
        <v>672</v>
      </c>
      <c r="J2" t="s">
        <v>673</v>
      </c>
    </row>
    <row r="3" spans="1:10" ht="43.15">
      <c r="A3" t="s">
        <v>172</v>
      </c>
      <c r="B3" t="s">
        <v>152</v>
      </c>
      <c r="C3" t="s">
        <v>95</v>
      </c>
      <c r="D3" t="s">
        <v>95</v>
      </c>
      <c r="G3" s="20" t="s">
        <v>207</v>
      </c>
      <c r="H3" s="22" t="s">
        <v>674</v>
      </c>
      <c r="J3" t="s">
        <v>50</v>
      </c>
    </row>
    <row r="4" spans="1:10" ht="28.9">
      <c r="A4" t="s">
        <v>177</v>
      </c>
      <c r="B4" t="s">
        <v>253</v>
      </c>
      <c r="C4" t="s">
        <v>55</v>
      </c>
      <c r="D4" t="s">
        <v>55</v>
      </c>
      <c r="G4" s="20" t="s">
        <v>155</v>
      </c>
      <c r="H4" s="23" t="s">
        <v>675</v>
      </c>
    </row>
    <row r="5" spans="1:10" ht="28.9">
      <c r="A5" t="s">
        <v>151</v>
      </c>
      <c r="B5" t="s">
        <v>200</v>
      </c>
      <c r="C5" s="8" t="s">
        <v>47</v>
      </c>
      <c r="D5" s="8" t="s">
        <v>47</v>
      </c>
      <c r="G5" s="20" t="s">
        <v>175</v>
      </c>
      <c r="H5" s="21" t="s">
        <v>676</v>
      </c>
    </row>
    <row r="6" spans="1:10" ht="28.9">
      <c r="A6" s="8" t="s">
        <v>165</v>
      </c>
      <c r="B6" t="s">
        <v>190</v>
      </c>
      <c r="G6" s="20" t="s">
        <v>331</v>
      </c>
      <c r="H6" s="21" t="s">
        <v>677</v>
      </c>
    </row>
    <row r="7" spans="1:10">
      <c r="B7" t="s">
        <v>380</v>
      </c>
    </row>
    <row r="8" spans="1:10">
      <c r="B8" t="s">
        <v>236</v>
      </c>
    </row>
    <row r="9" spans="1:10">
      <c r="B9" t="s">
        <v>678</v>
      </c>
      <c r="H9" s="24"/>
    </row>
    <row r="10" spans="1:10">
      <c r="B10" t="s">
        <v>679</v>
      </c>
    </row>
    <row r="11" spans="1:10">
      <c r="B11" t="s">
        <v>294</v>
      </c>
    </row>
    <row r="12" spans="1:10">
      <c r="B12" t="s">
        <v>680</v>
      </c>
    </row>
    <row r="13" spans="1:10">
      <c r="B13" t="s">
        <v>681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240433b-6d2a-45fc-b50f-0c3d851d5ff8" xsi:nil="true"/>
    <lcf76f155ced4ddcb4097134ff3c332f xmlns="fdce85aa-f624-4a99-835c-550ffde7ead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3CC57AF2C2CE4586C4A158199FF0F6" ma:contentTypeVersion="10" ma:contentTypeDescription="Een nieuw document maken." ma:contentTypeScope="" ma:versionID="0ba1be8da86644bbb9b7f19d5cb7e814">
  <xsd:schema xmlns:xsd="http://www.w3.org/2001/XMLSchema" xmlns:xs="http://www.w3.org/2001/XMLSchema" xmlns:p="http://schemas.microsoft.com/office/2006/metadata/properties" xmlns:ns2="fdce85aa-f624-4a99-835c-550ffde7ead7" xmlns:ns3="f240433b-6d2a-45fc-b50f-0c3d851d5ff8" targetNamespace="http://schemas.microsoft.com/office/2006/metadata/properties" ma:root="true" ma:fieldsID="b2a4f7ed0d54712e8cd00572837d6a18" ns2:_="" ns3:_="">
    <xsd:import namespace="fdce85aa-f624-4a99-835c-550ffde7ead7"/>
    <xsd:import namespace="f240433b-6d2a-45fc-b50f-0c3d851d5f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ce85aa-f624-4a99-835c-550ffde7ea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d55ff61-0073-4a2a-976d-a8fff264c0d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40433b-6d2a-45fc-b50f-0c3d851d5f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e789aa-c2f6-4c67-b781-509a8cf319d1}" ma:internalName="TaxCatchAll" ma:showField="CatchAllData" ma:web="f240433b-6d2a-45fc-b50f-0c3d851d5f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C23EC4-F0A0-4490-97D2-A9623EA8542D}"/>
</file>

<file path=customXml/itemProps2.xml><?xml version="1.0" encoding="utf-8"?>
<ds:datastoreItem xmlns:ds="http://schemas.openxmlformats.org/officeDocument/2006/customXml" ds:itemID="{AD240492-B839-44F1-88C8-F0D950FC5F77}"/>
</file>

<file path=customXml/itemProps3.xml><?xml version="1.0" encoding="utf-8"?>
<ds:datastoreItem xmlns:ds="http://schemas.openxmlformats.org/officeDocument/2006/customXml" ds:itemID="{5B74BA40-02F4-4685-9FC1-B6F8D4A52E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Risico-inventarisatie ICT Optimus Onderwijs</dc:title>
  <dc:subject/>
  <dc:creator>Anthony Verwijst</dc:creator>
  <cp:keywords/>
  <dc:description/>
  <cp:lastModifiedBy/>
  <cp:revision/>
  <dcterms:created xsi:type="dcterms:W3CDTF">2023-01-12T09:56:09Z</dcterms:created>
  <dcterms:modified xsi:type="dcterms:W3CDTF">2026-01-10T15:16:09Z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0x010100D53CC57AF2C2CE4586C4A158199FF0F6</vt:lpwstr>
  </property>
  <property fmtid="{D5CDD505-2E9C-101B-9397-08002B2CF9AE}" pid="3" name="MediaServiceImageTags">
    <vt:lpwstr/>
  </property>
</Properties>
</file>